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sumo" sheetId="2" state="visible" r:id="rId2"/>
    <sheet name="Por categoria" sheetId="3" state="visible" r:id="rId3"/>
    <sheet name="Lançamentos" sheetId="4" state="visible" r:id="rId4"/>
    <sheet name="Categoria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R$ #,##0.00;[Red]-R$ #,##0.00;&quot;-&quot;"/>
  </numFmts>
  <fonts count="13">
    <font>
      <name val="Calibri"/>
      <family val="2"/>
      <color theme="1"/>
      <sz val="11"/>
      <scheme val="minor"/>
    </font>
    <font>
      <name val="Arial"/>
      <b val="1"/>
      <color rgb="00001F39"/>
      <sz val="20"/>
    </font>
    <font>
      <name val="Arial"/>
      <color rgb="0000646B"/>
      <sz val="10"/>
    </font>
    <font>
      <name val="Arial"/>
      <b val="1"/>
      <color rgb="0000646B"/>
      <sz val="12"/>
    </font>
    <font>
      <name val="Arial"/>
      <sz val="10"/>
    </font>
    <font>
      <name val="Arial"/>
      <b val="1"/>
      <color rgb="00B84F00"/>
      <sz val="10"/>
    </font>
    <font>
      <name val="Arial"/>
      <b val="1"/>
      <color rgb="00FFFFFF"/>
      <sz val="10"/>
    </font>
    <font>
      <name val="Arial"/>
      <i val="1"/>
      <color rgb="0000646B"/>
      <sz val="9"/>
    </font>
    <font>
      <name val="Arial"/>
      <b val="1"/>
      <color rgb="00001F39"/>
      <sz val="16"/>
    </font>
    <font>
      <name val="Arial"/>
      <b val="1"/>
      <sz val="10"/>
    </font>
    <font>
      <name val="Arial"/>
      <b val="1"/>
      <color rgb="000000FF"/>
      <sz val="11"/>
    </font>
    <font>
      <name val="Arial"/>
      <b val="1"/>
      <color rgb="0000646B"/>
      <sz val="9"/>
    </font>
    <font>
      <name val="Arial"/>
      <b val="1"/>
      <color rgb="00001F39"/>
      <sz val="14"/>
    </font>
  </fonts>
  <fills count="5">
    <fill>
      <patternFill/>
    </fill>
    <fill>
      <patternFill patternType="gray125"/>
    </fill>
    <fill>
      <patternFill patternType="solid">
        <fgColor rgb="00001F39"/>
      </patternFill>
    </fill>
    <fill>
      <patternFill patternType="solid">
        <fgColor rgb="00F4F5F7"/>
      </patternFill>
    </fill>
    <fill>
      <patternFill patternType="solid">
        <fgColor rgb="00EAF3F4"/>
      </patternFill>
    </fill>
  </fills>
  <borders count="3">
    <border>
      <left/>
      <right/>
      <top/>
      <bottom/>
      <diagonal/>
    </border>
    <border>
      <left style="thin">
        <color rgb="00D5DAE0"/>
      </left>
      <right style="thin">
        <color rgb="00D5DAE0"/>
      </right>
      <top style="thin">
        <color rgb="00D5DAE0"/>
      </top>
      <bottom style="thin">
        <color rgb="00D5DAE0"/>
      </bottom>
    </border>
    <border>
      <left style="medium">
        <color rgb="00FF7000"/>
      </left>
      <right style="medium">
        <color rgb="00FF7000"/>
      </right>
      <top style="medium">
        <color rgb="00FF7000"/>
      </top>
      <bottom style="medium">
        <color rgb="00FF7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2" pivotButton="0" quotePrefix="0" xfId="0"/>
    <xf numFmtId="0" fontId="7" fillId="0" borderId="0" pivotButton="0" quotePrefix="0" xfId="0"/>
    <xf numFmtId="166" fontId="10" fillId="0" borderId="2" pivotButton="0" quotePrefix="0" xfId="0"/>
    <xf numFmtId="0" fontId="11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166" fontId="4" fillId="0" borderId="1" pivotButton="0" quotePrefix="0" xfId="0"/>
    <xf numFmtId="0" fontId="4" fillId="3" borderId="1" pivotButton="0" quotePrefix="0" xfId="0"/>
    <xf numFmtId="166" fontId="4" fillId="3" borderId="1" pivotButton="0" quotePrefix="0" xfId="0"/>
    <xf numFmtId="0" fontId="9" fillId="4" borderId="1" pivotButton="0" quotePrefix="0" xfId="0"/>
    <xf numFmtId="166" fontId="9" fillId="4" borderId="1" pivotButton="0" quotePrefix="0" xfId="0"/>
    <xf numFmtId="0" fontId="12" fillId="0" borderId="0" pivotButton="0" quotePrefix="0" xfId="0"/>
    <xf numFmtId="0" fontId="6" fillId="2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/>
    </xf>
    <xf numFmtId="165" fontId="4" fillId="0" borderId="1" pivotButton="0" quotePrefix="0" xfId="0"/>
    <xf numFmtId="0" fontId="6" fillId="2" borderId="1" pivotButton="0" quotePrefix="0" xfId="0"/>
  </cellXfs>
  <cellStyles count="1">
    <cellStyle name="Normal" xfId="0" builtinId="0" hidden="0"/>
  </cellStyles>
  <dxfs count="4">
    <dxf>
      <font>
        <name val="Arial"/>
        <b val="1"/>
        <color rgb="00C0392B"/>
      </font>
      <fill>
        <patternFill patternType="solid">
          <fgColor rgb="00FBEBEB"/>
        </patternFill>
      </fill>
    </dxf>
    <dxf>
      <font>
        <name val="Arial"/>
        <color rgb="00C0392B"/>
      </font>
    </dxf>
    <dxf>
      <font>
        <name val="Arial"/>
        <color rgb="0000646B"/>
      </font>
    </dxf>
    <dxf>
      <font>
        <name val="Arial"/>
        <i val="1"/>
        <color rgb="00B84F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Entradas e saídas realizadas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'Resumo'!B6</f>
            </strRef>
          </tx>
          <spPr>
            <a:solidFill>
              <a:srgbClr val="00646B"/>
            </a:solidFill>
            <a:ln>
              <a:prstDash val="solid"/>
            </a:ln>
          </spPr>
          <cat>
            <numRef>
              <f>'Resumo'!$A$7:$A$18</f>
            </numRef>
          </cat>
          <val>
            <numRef>
              <f>'Resumo'!$B$7:$B$18</f>
            </numRef>
          </val>
        </ser>
        <ser>
          <idx val="1"/>
          <order val="1"/>
          <tx>
            <strRef>
              <f>'Resumo'!C6</f>
            </strRef>
          </tx>
          <spPr>
            <a:solidFill>
              <a:srgbClr val="FF7000"/>
            </a:solidFill>
            <a:ln>
              <a:prstDash val="solid"/>
            </a:ln>
          </spPr>
          <cat>
            <numRef>
              <f>'Resumo'!$A$7:$A$18</f>
            </numRef>
          </cat>
          <val>
            <numRef>
              <f>'Resumo'!$C$7:$C$18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Saldo no fim do mês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'Resumo'!E6</f>
            </strRef>
          </tx>
          <spPr>
            <a:ln>
              <a:solidFill>
                <a:srgbClr val="001F3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'Resumo'!$A$7:$A$18</f>
            </numRef>
          </cat>
          <val>
            <numRef>
              <f>'Resumo'!$E$7:$E$18</f>
            </numRef>
          </val>
        </ser>
        <ser>
          <idx val="1"/>
          <order val="1"/>
          <tx>
            <strRef>
              <f>'Resumo'!H6</f>
            </strRef>
          </tx>
          <spPr>
            <a:ln>
              <a:solidFill>
                <a:srgbClr val="FF7000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'Resumo'!$A$7:$A$18</f>
            </numRef>
          </cat>
          <val>
            <numRef>
              <f>'Resumo'!$H$7:$H$18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21</row>
      <rowOff>0</rowOff>
    </from>
    <ext cx="612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21</row>
      <rowOff>0</rowOff>
    </from>
    <ext cx="612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estormais.api.b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FF7000"/>
    <outlinePr summaryBelow="1" summaryRight="1"/>
    <pageSetUpPr/>
  </sheetPr>
  <dimension ref="B2:B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Planilha de fluxo de caixa</t>
        </is>
      </c>
    </row>
    <row r="3">
      <c r="B3" s="2" t="inlineStr">
        <is>
          <t>Gestor+ · J&amp;G Consultorias · gratuita para usar na sua empresa</t>
        </is>
      </c>
    </row>
    <row r="5" ht="22" customHeight="1">
      <c r="B5" s="3" t="inlineStr">
        <is>
          <t>Como usar em 4 passos</t>
        </is>
      </c>
    </row>
    <row r="6">
      <c r="B6" s="4" t="inlineStr">
        <is>
          <t>1. Na aba Resumo, escreva o ano e o saldo inicial (quanto havia no caixa e no banco no começo do ano).</t>
        </is>
      </c>
    </row>
    <row r="7">
      <c r="B7" s="4" t="inlineStr">
        <is>
          <t>2. Na aba Categorias, ajuste a lista de entradas e saídas do jeito da sua empresa.</t>
        </is>
      </c>
    </row>
    <row r="8">
      <c r="B8" s="4" t="inlineStr">
        <is>
          <t>3. Na aba Lançamentos, anote cada dinheiro que entra ou sai: data, descrição, categoria, tipo e valor.</t>
        </is>
      </c>
    </row>
    <row r="9">
      <c r="B9" s="4" t="inlineStr">
        <is>
          <t xml:space="preserve">    Marque "Previsto" para o que ainda vai acontecer (parcelas a receber, contas a pagar) e "Realizado" quando o dinheiro cair ou sair.</t>
        </is>
      </c>
    </row>
    <row r="10">
      <c r="B10" s="4" t="inlineStr">
        <is>
          <t>4. Pronto: as abas Resumo e Por categoria se calculam sozinhas, mês a mês.</t>
        </is>
      </c>
    </row>
    <row r="11">
      <c r="B11" s="4" t="inlineStr"/>
    </row>
    <row r="12" ht="22" customHeight="1">
      <c r="B12" s="3" t="inlineStr">
        <is>
          <t>O que preencher</t>
        </is>
      </c>
    </row>
    <row r="13">
      <c r="B13" s="4" t="inlineStr">
        <is>
          <t>Células brancas com borda: é aqui que você digita. As faixas azul-marinho e as células cinza têm fórmulas: não precisa mexer.</t>
        </is>
      </c>
    </row>
    <row r="14">
      <c r="B14" s="4" t="inlineStr">
        <is>
          <t>As linhas de exemplo em Lançamentos (janeiro) mostram o formato. Apague-as quando começar a usar.</t>
        </is>
      </c>
    </row>
    <row r="15">
      <c r="B15" s="4" t="inlineStr"/>
    </row>
    <row r="16" ht="22" customHeight="1">
      <c r="B16" s="3" t="inlineStr">
        <is>
          <t>Dicas que evitam erro</t>
        </is>
      </c>
    </row>
    <row r="17">
      <c r="B17" s="4" t="inlineStr">
        <is>
          <t>Anote no dia em que o dinheiro cai ou sai, não no dia da venda.</t>
        </is>
      </c>
    </row>
    <row r="18">
      <c r="B18" s="4" t="inlineStr">
        <is>
          <t>Separe a conta da empresa da sua conta pessoal. Retirada do dono entra como "Pró-labore".</t>
        </is>
      </c>
    </row>
    <row r="19">
      <c r="B19" s="4" t="inlineStr">
        <is>
          <t>Inclua tarifas do banco e da maquininha: somadas no mês, costumam surpreender.</t>
        </is>
      </c>
    </row>
    <row r="20">
      <c r="B20" s="4" t="inlineStr">
        <is>
          <t>Confira toda semana o saldo da planilha com o saldo do banco.</t>
        </is>
      </c>
    </row>
    <row r="21">
      <c r="B21" s="4" t="inlineStr"/>
    </row>
    <row r="22" ht="22" customHeight="1">
      <c r="B22" s="3" t="inlineStr">
        <is>
          <t>Quando a planilha não der mais conta</t>
        </is>
      </c>
    </row>
    <row r="23">
      <c r="B23" s="4" t="inlineStr">
        <is>
          <t>Mais de uma conta bancária, vendas parceladas ou mais de uma pessoa lançando? No Gestor+ o saldo se atualiza</t>
        </is>
      </c>
    </row>
    <row r="24">
      <c r="B24" s="4" t="inlineStr">
        <is>
          <t>sozinho a cada venda e a cada conta paga. Dá para trazer esta planilha para dentro do sistema sem digitar de novo.</t>
        </is>
      </c>
    </row>
    <row r="25">
      <c r="B25" s="5" t="inlineStr">
        <is>
          <t>Teste grátis por 7 dias, sem cartão de crédito: https://gestormais.api.br</t>
        </is>
      </c>
    </row>
    <row r="26">
      <c r="B26" s="4" t="inlineStr">
        <is>
          <t>WhatsApp (54) 99159-0970 · Instagram @gestor.mais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1F39"/>
    <outlinePr summaryBelow="1" summaryRight="1"/>
    <pageSetUpPr/>
  </sheetPr>
  <dimension ref="A1:H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6" t="inlineStr">
        <is>
          <t>Resumo do fluxo de caixa</t>
        </is>
      </c>
    </row>
    <row r="3">
      <c r="A3" s="7" t="inlineStr">
        <is>
          <t>Ano</t>
        </is>
      </c>
      <c r="B3" s="8" t="n">
        <v>2026</v>
      </c>
      <c r="C3" s="9" t="inlineStr">
        <is>
          <t>← escreva o ano</t>
        </is>
      </c>
    </row>
    <row r="4">
      <c r="A4" s="7" t="inlineStr">
        <is>
          <t>Saldo inicial</t>
        </is>
      </c>
      <c r="B4" s="10" t="n">
        <v>5000</v>
      </c>
      <c r="C4" s="9" t="inlineStr">
        <is>
          <t>← quanto havia no caixa e no banco em 1º de janeiro (exemplo: R$ 5.000)</t>
        </is>
      </c>
    </row>
    <row r="5">
      <c r="B5" s="11" t="inlineStr">
        <is>
          <t>Realizado</t>
        </is>
      </c>
      <c r="F5" s="11" t="inlineStr">
        <is>
          <t>Incluindo o que ainda vai acontecer</t>
        </is>
      </c>
    </row>
    <row r="6" ht="32" customHeight="1">
      <c r="A6" s="12" t="inlineStr">
        <is>
          <t>Mês</t>
        </is>
      </c>
      <c r="B6" s="12" t="inlineStr">
        <is>
          <t>Entradas</t>
        </is>
      </c>
      <c r="C6" s="12" t="inlineStr">
        <is>
          <t>Saídas</t>
        </is>
      </c>
      <c r="D6" s="12" t="inlineStr">
        <is>
          <t>Resultado do mês</t>
        </is>
      </c>
      <c r="E6" s="12" t="inlineStr">
        <is>
          <t>Saldo no fim do mês</t>
        </is>
      </c>
      <c r="F6" s="12" t="inlineStr">
        <is>
          <t>Entradas previstas</t>
        </is>
      </c>
      <c r="G6" s="12" t="inlineStr">
        <is>
          <t>Saídas previstas</t>
        </is>
      </c>
      <c r="H6" s="12" t="inlineStr">
        <is>
          <t>Saldo projetado</t>
        </is>
      </c>
    </row>
    <row r="7">
      <c r="A7" s="13" t="inlineStr">
        <is>
          <t>Janeiro</t>
        </is>
      </c>
      <c r="B7" s="14">
        <f>SUMIFS(Lançamentos!$E$2:$E$1001,Lançamentos!$D$2:$D$1001,"Entrada",Lançamentos!$F$2:$F$1001,"Realizado",Lançamentos!$A$2:$A$1001,"&gt;="&amp;DATE($B$3,1,1),Lançamentos!$A$2:$A$1001,"&lt;"&amp;DATE($B$3,2,1))</f>
        <v/>
      </c>
      <c r="C7" s="14">
        <f>SUMIFS(Lançamentos!$E$2:$E$1001,Lançamentos!$D$2:$D$1001,"Saída",Lançamentos!$F$2:$F$1001,"Realizado",Lançamentos!$A$2:$A$1001,"&gt;="&amp;DATE($B$3,1,1),Lançamentos!$A$2:$A$1001,"&lt;"&amp;DATE($B$3,2,1))</f>
        <v/>
      </c>
      <c r="D7" s="14">
        <f>B7-C7</f>
        <v/>
      </c>
      <c r="E7" s="14">
        <f>$B$4+D7</f>
        <v/>
      </c>
      <c r="F7" s="14">
        <f>SUMIFS(Lançamentos!$E$2:$E$1001,Lançamentos!$D$2:$D$1001,"Entrada",Lançamentos!$F$2:$F$1001,"Previsto",Lançamentos!$A$2:$A$1001,"&gt;="&amp;DATE($B$3,1,1),Lançamentos!$A$2:$A$1001,"&lt;"&amp;DATE($B$3,2,1))</f>
        <v/>
      </c>
      <c r="G7" s="14">
        <f>SUMIFS(Lançamentos!$E$2:$E$1001,Lançamentos!$D$2:$D$1001,"Saída",Lançamentos!$F$2:$F$1001,"Previsto",Lançamentos!$A$2:$A$1001,"&gt;="&amp;DATE($B$3,1,1),Lançamentos!$A$2:$A$1001,"&lt;"&amp;DATE($B$3,2,1))</f>
        <v/>
      </c>
      <c r="H7" s="14">
        <f>$B$4+B7-C7+F7-G7</f>
        <v/>
      </c>
    </row>
    <row r="8">
      <c r="A8" s="15" t="inlineStr">
        <is>
          <t>Fevereiro</t>
        </is>
      </c>
      <c r="B8" s="16">
        <f>SUMIFS(Lançamentos!$E$2:$E$1001,Lançamentos!$D$2:$D$1001,"Entrada",Lançamentos!$F$2:$F$1001,"Realizado",Lançamentos!$A$2:$A$1001,"&gt;="&amp;DATE($B$3,2,1),Lançamentos!$A$2:$A$1001,"&lt;"&amp;DATE($B$3,3,1))</f>
        <v/>
      </c>
      <c r="C8" s="16">
        <f>SUMIFS(Lançamentos!$E$2:$E$1001,Lançamentos!$D$2:$D$1001,"Saída",Lançamentos!$F$2:$F$1001,"Realizado",Lançamentos!$A$2:$A$1001,"&gt;="&amp;DATE($B$3,2,1),Lançamentos!$A$2:$A$1001,"&lt;"&amp;DATE($B$3,3,1))</f>
        <v/>
      </c>
      <c r="D8" s="16">
        <f>B8-C8</f>
        <v/>
      </c>
      <c r="E8" s="16">
        <f>E7+D8</f>
        <v/>
      </c>
      <c r="F8" s="16">
        <f>SUMIFS(Lançamentos!$E$2:$E$1001,Lançamentos!$D$2:$D$1001,"Entrada",Lançamentos!$F$2:$F$1001,"Previsto",Lançamentos!$A$2:$A$1001,"&gt;="&amp;DATE($B$3,2,1),Lançamentos!$A$2:$A$1001,"&lt;"&amp;DATE($B$3,3,1))</f>
        <v/>
      </c>
      <c r="G8" s="16">
        <f>SUMIFS(Lançamentos!$E$2:$E$1001,Lançamentos!$D$2:$D$1001,"Saída",Lançamentos!$F$2:$F$1001,"Previsto",Lançamentos!$A$2:$A$1001,"&gt;="&amp;DATE($B$3,2,1),Lançamentos!$A$2:$A$1001,"&lt;"&amp;DATE($B$3,3,1))</f>
        <v/>
      </c>
      <c r="H8" s="16">
        <f>H7+B8-C8+F8-G8</f>
        <v/>
      </c>
    </row>
    <row r="9">
      <c r="A9" s="13" t="inlineStr">
        <is>
          <t>Março</t>
        </is>
      </c>
      <c r="B9" s="14">
        <f>SUMIFS(Lançamentos!$E$2:$E$1001,Lançamentos!$D$2:$D$1001,"Entrada",Lançamentos!$F$2:$F$1001,"Realizado",Lançamentos!$A$2:$A$1001,"&gt;="&amp;DATE($B$3,3,1),Lançamentos!$A$2:$A$1001,"&lt;"&amp;DATE($B$3,4,1))</f>
        <v/>
      </c>
      <c r="C9" s="14">
        <f>SUMIFS(Lançamentos!$E$2:$E$1001,Lançamentos!$D$2:$D$1001,"Saída",Lançamentos!$F$2:$F$1001,"Realizado",Lançamentos!$A$2:$A$1001,"&gt;="&amp;DATE($B$3,3,1),Lançamentos!$A$2:$A$1001,"&lt;"&amp;DATE($B$3,4,1))</f>
        <v/>
      </c>
      <c r="D9" s="14">
        <f>B9-C9</f>
        <v/>
      </c>
      <c r="E9" s="14">
        <f>E8+D9</f>
        <v/>
      </c>
      <c r="F9" s="14">
        <f>SUMIFS(Lançamentos!$E$2:$E$1001,Lançamentos!$D$2:$D$1001,"Entrada",Lançamentos!$F$2:$F$1001,"Previsto",Lançamentos!$A$2:$A$1001,"&gt;="&amp;DATE($B$3,3,1),Lançamentos!$A$2:$A$1001,"&lt;"&amp;DATE($B$3,4,1))</f>
        <v/>
      </c>
      <c r="G9" s="14">
        <f>SUMIFS(Lançamentos!$E$2:$E$1001,Lançamentos!$D$2:$D$1001,"Saída",Lançamentos!$F$2:$F$1001,"Previsto",Lançamentos!$A$2:$A$1001,"&gt;="&amp;DATE($B$3,3,1),Lançamentos!$A$2:$A$1001,"&lt;"&amp;DATE($B$3,4,1))</f>
        <v/>
      </c>
      <c r="H9" s="14">
        <f>H8+B9-C9+F9-G9</f>
        <v/>
      </c>
    </row>
    <row r="10">
      <c r="A10" s="15" t="inlineStr">
        <is>
          <t>Abril</t>
        </is>
      </c>
      <c r="B10" s="16">
        <f>SUMIFS(Lançamentos!$E$2:$E$1001,Lançamentos!$D$2:$D$1001,"Entrada",Lançamentos!$F$2:$F$1001,"Realizado",Lançamentos!$A$2:$A$1001,"&gt;="&amp;DATE($B$3,4,1),Lançamentos!$A$2:$A$1001,"&lt;"&amp;DATE($B$3,5,1))</f>
        <v/>
      </c>
      <c r="C10" s="16">
        <f>SUMIFS(Lançamentos!$E$2:$E$1001,Lançamentos!$D$2:$D$1001,"Saída",Lançamentos!$F$2:$F$1001,"Realizado",Lançamentos!$A$2:$A$1001,"&gt;="&amp;DATE($B$3,4,1),Lançamentos!$A$2:$A$1001,"&lt;"&amp;DATE($B$3,5,1))</f>
        <v/>
      </c>
      <c r="D10" s="16">
        <f>B10-C10</f>
        <v/>
      </c>
      <c r="E10" s="16">
        <f>E9+D10</f>
        <v/>
      </c>
      <c r="F10" s="16">
        <f>SUMIFS(Lançamentos!$E$2:$E$1001,Lançamentos!$D$2:$D$1001,"Entrada",Lançamentos!$F$2:$F$1001,"Previsto",Lançamentos!$A$2:$A$1001,"&gt;="&amp;DATE($B$3,4,1),Lançamentos!$A$2:$A$1001,"&lt;"&amp;DATE($B$3,5,1))</f>
        <v/>
      </c>
      <c r="G10" s="16">
        <f>SUMIFS(Lançamentos!$E$2:$E$1001,Lançamentos!$D$2:$D$1001,"Saída",Lançamentos!$F$2:$F$1001,"Previsto",Lançamentos!$A$2:$A$1001,"&gt;="&amp;DATE($B$3,4,1),Lançamentos!$A$2:$A$1001,"&lt;"&amp;DATE($B$3,5,1))</f>
        <v/>
      </c>
      <c r="H10" s="16">
        <f>H9+B10-C10+F10-G10</f>
        <v/>
      </c>
    </row>
    <row r="11">
      <c r="A11" s="13" t="inlineStr">
        <is>
          <t>Maio</t>
        </is>
      </c>
      <c r="B11" s="14">
        <f>SUMIFS(Lançamentos!$E$2:$E$1001,Lançamentos!$D$2:$D$1001,"Entrada",Lançamentos!$F$2:$F$1001,"Realizado",Lançamentos!$A$2:$A$1001,"&gt;="&amp;DATE($B$3,5,1),Lançamentos!$A$2:$A$1001,"&lt;"&amp;DATE($B$3,6,1))</f>
        <v/>
      </c>
      <c r="C11" s="14">
        <f>SUMIFS(Lançamentos!$E$2:$E$1001,Lançamentos!$D$2:$D$1001,"Saída",Lançamentos!$F$2:$F$1001,"Realizado",Lançamentos!$A$2:$A$1001,"&gt;="&amp;DATE($B$3,5,1),Lançamentos!$A$2:$A$1001,"&lt;"&amp;DATE($B$3,6,1))</f>
        <v/>
      </c>
      <c r="D11" s="14">
        <f>B11-C11</f>
        <v/>
      </c>
      <c r="E11" s="14">
        <f>E10+D11</f>
        <v/>
      </c>
      <c r="F11" s="14">
        <f>SUMIFS(Lançamentos!$E$2:$E$1001,Lançamentos!$D$2:$D$1001,"Entrada",Lançamentos!$F$2:$F$1001,"Previsto",Lançamentos!$A$2:$A$1001,"&gt;="&amp;DATE($B$3,5,1),Lançamentos!$A$2:$A$1001,"&lt;"&amp;DATE($B$3,6,1))</f>
        <v/>
      </c>
      <c r="G11" s="14">
        <f>SUMIFS(Lançamentos!$E$2:$E$1001,Lançamentos!$D$2:$D$1001,"Saída",Lançamentos!$F$2:$F$1001,"Previsto",Lançamentos!$A$2:$A$1001,"&gt;="&amp;DATE($B$3,5,1),Lançamentos!$A$2:$A$1001,"&lt;"&amp;DATE($B$3,6,1))</f>
        <v/>
      </c>
      <c r="H11" s="14">
        <f>H10+B11-C11+F11-G11</f>
        <v/>
      </c>
    </row>
    <row r="12">
      <c r="A12" s="15" t="inlineStr">
        <is>
          <t>Junho</t>
        </is>
      </c>
      <c r="B12" s="16">
        <f>SUMIFS(Lançamentos!$E$2:$E$1001,Lançamentos!$D$2:$D$1001,"Entrada",Lançamentos!$F$2:$F$1001,"Realizado",Lançamentos!$A$2:$A$1001,"&gt;="&amp;DATE($B$3,6,1),Lançamentos!$A$2:$A$1001,"&lt;"&amp;DATE($B$3,7,1))</f>
        <v/>
      </c>
      <c r="C12" s="16">
        <f>SUMIFS(Lançamentos!$E$2:$E$1001,Lançamentos!$D$2:$D$1001,"Saída",Lançamentos!$F$2:$F$1001,"Realizado",Lançamentos!$A$2:$A$1001,"&gt;="&amp;DATE($B$3,6,1),Lançamentos!$A$2:$A$1001,"&lt;"&amp;DATE($B$3,7,1))</f>
        <v/>
      </c>
      <c r="D12" s="16">
        <f>B12-C12</f>
        <v/>
      </c>
      <c r="E12" s="16">
        <f>E11+D12</f>
        <v/>
      </c>
      <c r="F12" s="16">
        <f>SUMIFS(Lançamentos!$E$2:$E$1001,Lançamentos!$D$2:$D$1001,"Entrada",Lançamentos!$F$2:$F$1001,"Previsto",Lançamentos!$A$2:$A$1001,"&gt;="&amp;DATE($B$3,6,1),Lançamentos!$A$2:$A$1001,"&lt;"&amp;DATE($B$3,7,1))</f>
        <v/>
      </c>
      <c r="G12" s="16">
        <f>SUMIFS(Lançamentos!$E$2:$E$1001,Lançamentos!$D$2:$D$1001,"Saída",Lançamentos!$F$2:$F$1001,"Previsto",Lançamentos!$A$2:$A$1001,"&gt;="&amp;DATE($B$3,6,1),Lançamentos!$A$2:$A$1001,"&lt;"&amp;DATE($B$3,7,1))</f>
        <v/>
      </c>
      <c r="H12" s="16">
        <f>H11+B12-C12+F12-G12</f>
        <v/>
      </c>
    </row>
    <row r="13">
      <c r="A13" s="13" t="inlineStr">
        <is>
          <t>Julho</t>
        </is>
      </c>
      <c r="B13" s="14">
        <f>SUMIFS(Lançamentos!$E$2:$E$1001,Lançamentos!$D$2:$D$1001,"Entrada",Lançamentos!$F$2:$F$1001,"Realizado",Lançamentos!$A$2:$A$1001,"&gt;="&amp;DATE($B$3,7,1),Lançamentos!$A$2:$A$1001,"&lt;"&amp;DATE($B$3,8,1))</f>
        <v/>
      </c>
      <c r="C13" s="14">
        <f>SUMIFS(Lançamentos!$E$2:$E$1001,Lançamentos!$D$2:$D$1001,"Saída",Lançamentos!$F$2:$F$1001,"Realizado",Lançamentos!$A$2:$A$1001,"&gt;="&amp;DATE($B$3,7,1),Lançamentos!$A$2:$A$1001,"&lt;"&amp;DATE($B$3,8,1))</f>
        <v/>
      </c>
      <c r="D13" s="14">
        <f>B13-C13</f>
        <v/>
      </c>
      <c r="E13" s="14">
        <f>E12+D13</f>
        <v/>
      </c>
      <c r="F13" s="14">
        <f>SUMIFS(Lançamentos!$E$2:$E$1001,Lançamentos!$D$2:$D$1001,"Entrada",Lançamentos!$F$2:$F$1001,"Previsto",Lançamentos!$A$2:$A$1001,"&gt;="&amp;DATE($B$3,7,1),Lançamentos!$A$2:$A$1001,"&lt;"&amp;DATE($B$3,8,1))</f>
        <v/>
      </c>
      <c r="G13" s="14">
        <f>SUMIFS(Lançamentos!$E$2:$E$1001,Lançamentos!$D$2:$D$1001,"Saída",Lançamentos!$F$2:$F$1001,"Previsto",Lançamentos!$A$2:$A$1001,"&gt;="&amp;DATE($B$3,7,1),Lançamentos!$A$2:$A$1001,"&lt;"&amp;DATE($B$3,8,1))</f>
        <v/>
      </c>
      <c r="H13" s="14">
        <f>H12+B13-C13+F13-G13</f>
        <v/>
      </c>
    </row>
    <row r="14">
      <c r="A14" s="15" t="inlineStr">
        <is>
          <t>Agosto</t>
        </is>
      </c>
      <c r="B14" s="16">
        <f>SUMIFS(Lançamentos!$E$2:$E$1001,Lançamentos!$D$2:$D$1001,"Entrada",Lançamentos!$F$2:$F$1001,"Realizado",Lançamentos!$A$2:$A$1001,"&gt;="&amp;DATE($B$3,8,1),Lançamentos!$A$2:$A$1001,"&lt;"&amp;DATE($B$3,9,1))</f>
        <v/>
      </c>
      <c r="C14" s="16">
        <f>SUMIFS(Lançamentos!$E$2:$E$1001,Lançamentos!$D$2:$D$1001,"Saída",Lançamentos!$F$2:$F$1001,"Realizado",Lançamentos!$A$2:$A$1001,"&gt;="&amp;DATE($B$3,8,1),Lançamentos!$A$2:$A$1001,"&lt;"&amp;DATE($B$3,9,1))</f>
        <v/>
      </c>
      <c r="D14" s="16">
        <f>B14-C14</f>
        <v/>
      </c>
      <c r="E14" s="16">
        <f>E13+D14</f>
        <v/>
      </c>
      <c r="F14" s="16">
        <f>SUMIFS(Lançamentos!$E$2:$E$1001,Lançamentos!$D$2:$D$1001,"Entrada",Lançamentos!$F$2:$F$1001,"Previsto",Lançamentos!$A$2:$A$1001,"&gt;="&amp;DATE($B$3,8,1),Lançamentos!$A$2:$A$1001,"&lt;"&amp;DATE($B$3,9,1))</f>
        <v/>
      </c>
      <c r="G14" s="16">
        <f>SUMIFS(Lançamentos!$E$2:$E$1001,Lançamentos!$D$2:$D$1001,"Saída",Lançamentos!$F$2:$F$1001,"Previsto",Lançamentos!$A$2:$A$1001,"&gt;="&amp;DATE($B$3,8,1),Lançamentos!$A$2:$A$1001,"&lt;"&amp;DATE($B$3,9,1))</f>
        <v/>
      </c>
      <c r="H14" s="16">
        <f>H13+B14-C14+F14-G14</f>
        <v/>
      </c>
    </row>
    <row r="15">
      <c r="A15" s="13" t="inlineStr">
        <is>
          <t>Setembro</t>
        </is>
      </c>
      <c r="B15" s="14">
        <f>SUMIFS(Lançamentos!$E$2:$E$1001,Lançamentos!$D$2:$D$1001,"Entrada",Lançamentos!$F$2:$F$1001,"Realizado",Lançamentos!$A$2:$A$1001,"&gt;="&amp;DATE($B$3,9,1),Lançamentos!$A$2:$A$1001,"&lt;"&amp;DATE($B$3,10,1))</f>
        <v/>
      </c>
      <c r="C15" s="14">
        <f>SUMIFS(Lançamentos!$E$2:$E$1001,Lançamentos!$D$2:$D$1001,"Saída",Lançamentos!$F$2:$F$1001,"Realizado",Lançamentos!$A$2:$A$1001,"&gt;="&amp;DATE($B$3,9,1),Lançamentos!$A$2:$A$1001,"&lt;"&amp;DATE($B$3,10,1))</f>
        <v/>
      </c>
      <c r="D15" s="14">
        <f>B15-C15</f>
        <v/>
      </c>
      <c r="E15" s="14">
        <f>E14+D15</f>
        <v/>
      </c>
      <c r="F15" s="14">
        <f>SUMIFS(Lançamentos!$E$2:$E$1001,Lançamentos!$D$2:$D$1001,"Entrada",Lançamentos!$F$2:$F$1001,"Previsto",Lançamentos!$A$2:$A$1001,"&gt;="&amp;DATE($B$3,9,1),Lançamentos!$A$2:$A$1001,"&lt;"&amp;DATE($B$3,10,1))</f>
        <v/>
      </c>
      <c r="G15" s="14">
        <f>SUMIFS(Lançamentos!$E$2:$E$1001,Lançamentos!$D$2:$D$1001,"Saída",Lançamentos!$F$2:$F$1001,"Previsto",Lançamentos!$A$2:$A$1001,"&gt;="&amp;DATE($B$3,9,1),Lançamentos!$A$2:$A$1001,"&lt;"&amp;DATE($B$3,10,1))</f>
        <v/>
      </c>
      <c r="H15" s="14">
        <f>H14+B15-C15+F15-G15</f>
        <v/>
      </c>
    </row>
    <row r="16">
      <c r="A16" s="15" t="inlineStr">
        <is>
          <t>Outubro</t>
        </is>
      </c>
      <c r="B16" s="16">
        <f>SUMIFS(Lançamentos!$E$2:$E$1001,Lançamentos!$D$2:$D$1001,"Entrada",Lançamentos!$F$2:$F$1001,"Realizado",Lançamentos!$A$2:$A$1001,"&gt;="&amp;DATE($B$3,10,1),Lançamentos!$A$2:$A$1001,"&lt;"&amp;DATE($B$3,11,1))</f>
        <v/>
      </c>
      <c r="C16" s="16">
        <f>SUMIFS(Lançamentos!$E$2:$E$1001,Lançamentos!$D$2:$D$1001,"Saída",Lançamentos!$F$2:$F$1001,"Realizado",Lançamentos!$A$2:$A$1001,"&gt;="&amp;DATE($B$3,10,1),Lançamentos!$A$2:$A$1001,"&lt;"&amp;DATE($B$3,11,1))</f>
        <v/>
      </c>
      <c r="D16" s="16">
        <f>B16-C16</f>
        <v/>
      </c>
      <c r="E16" s="16">
        <f>E15+D16</f>
        <v/>
      </c>
      <c r="F16" s="16">
        <f>SUMIFS(Lançamentos!$E$2:$E$1001,Lançamentos!$D$2:$D$1001,"Entrada",Lançamentos!$F$2:$F$1001,"Previsto",Lançamentos!$A$2:$A$1001,"&gt;="&amp;DATE($B$3,10,1),Lançamentos!$A$2:$A$1001,"&lt;"&amp;DATE($B$3,11,1))</f>
        <v/>
      </c>
      <c r="G16" s="16">
        <f>SUMIFS(Lançamentos!$E$2:$E$1001,Lançamentos!$D$2:$D$1001,"Saída",Lançamentos!$F$2:$F$1001,"Previsto",Lançamentos!$A$2:$A$1001,"&gt;="&amp;DATE($B$3,10,1),Lançamentos!$A$2:$A$1001,"&lt;"&amp;DATE($B$3,11,1))</f>
        <v/>
      </c>
      <c r="H16" s="16">
        <f>H15+B16-C16+F16-G16</f>
        <v/>
      </c>
    </row>
    <row r="17">
      <c r="A17" s="13" t="inlineStr">
        <is>
          <t>Novembro</t>
        </is>
      </c>
      <c r="B17" s="14">
        <f>SUMIFS(Lançamentos!$E$2:$E$1001,Lançamentos!$D$2:$D$1001,"Entrada",Lançamentos!$F$2:$F$1001,"Realizado",Lançamentos!$A$2:$A$1001,"&gt;="&amp;DATE($B$3,11,1),Lançamentos!$A$2:$A$1001,"&lt;"&amp;DATE($B$3,12,1))</f>
        <v/>
      </c>
      <c r="C17" s="14">
        <f>SUMIFS(Lançamentos!$E$2:$E$1001,Lançamentos!$D$2:$D$1001,"Saída",Lançamentos!$F$2:$F$1001,"Realizado",Lançamentos!$A$2:$A$1001,"&gt;="&amp;DATE($B$3,11,1),Lançamentos!$A$2:$A$1001,"&lt;"&amp;DATE($B$3,12,1))</f>
        <v/>
      </c>
      <c r="D17" s="14">
        <f>B17-C17</f>
        <v/>
      </c>
      <c r="E17" s="14">
        <f>E16+D17</f>
        <v/>
      </c>
      <c r="F17" s="14">
        <f>SUMIFS(Lançamentos!$E$2:$E$1001,Lançamentos!$D$2:$D$1001,"Entrada",Lançamentos!$F$2:$F$1001,"Previsto",Lançamentos!$A$2:$A$1001,"&gt;="&amp;DATE($B$3,11,1),Lançamentos!$A$2:$A$1001,"&lt;"&amp;DATE($B$3,12,1))</f>
        <v/>
      </c>
      <c r="G17" s="14">
        <f>SUMIFS(Lançamentos!$E$2:$E$1001,Lançamentos!$D$2:$D$1001,"Saída",Lançamentos!$F$2:$F$1001,"Previsto",Lançamentos!$A$2:$A$1001,"&gt;="&amp;DATE($B$3,11,1),Lançamentos!$A$2:$A$1001,"&lt;"&amp;DATE($B$3,12,1))</f>
        <v/>
      </c>
      <c r="H17" s="14">
        <f>H16+B17-C17+F17-G17</f>
        <v/>
      </c>
    </row>
    <row r="18">
      <c r="A18" s="15" t="inlineStr">
        <is>
          <t>Dezembro</t>
        </is>
      </c>
      <c r="B18" s="16">
        <f>SUMIFS(Lançamentos!$E$2:$E$1001,Lançamentos!$D$2:$D$1001,"Entrada",Lançamentos!$F$2:$F$1001,"Realizado",Lançamentos!$A$2:$A$1001,"&gt;="&amp;DATE($B$3,12,1),Lançamentos!$A$2:$A$1001,"&lt;"&amp;DATE($B$3,13,1))</f>
        <v/>
      </c>
      <c r="C18" s="16">
        <f>SUMIFS(Lançamentos!$E$2:$E$1001,Lançamentos!$D$2:$D$1001,"Saída",Lançamentos!$F$2:$F$1001,"Realizado",Lançamentos!$A$2:$A$1001,"&gt;="&amp;DATE($B$3,12,1),Lançamentos!$A$2:$A$1001,"&lt;"&amp;DATE($B$3,13,1))</f>
        <v/>
      </c>
      <c r="D18" s="16">
        <f>B18-C18</f>
        <v/>
      </c>
      <c r="E18" s="16">
        <f>E17+D18</f>
        <v/>
      </c>
      <c r="F18" s="16">
        <f>SUMIFS(Lançamentos!$E$2:$E$1001,Lançamentos!$D$2:$D$1001,"Entrada",Lançamentos!$F$2:$F$1001,"Previsto",Lançamentos!$A$2:$A$1001,"&gt;="&amp;DATE($B$3,12,1),Lançamentos!$A$2:$A$1001,"&lt;"&amp;DATE($B$3,13,1))</f>
        <v/>
      </c>
      <c r="G18" s="16">
        <f>SUMIFS(Lançamentos!$E$2:$E$1001,Lançamentos!$D$2:$D$1001,"Saída",Lançamentos!$F$2:$F$1001,"Previsto",Lançamentos!$A$2:$A$1001,"&gt;="&amp;DATE($B$3,12,1),Lançamentos!$A$2:$A$1001,"&lt;"&amp;DATE($B$3,13,1))</f>
        <v/>
      </c>
      <c r="H18" s="16">
        <f>H17+B18-C18+F18-G18</f>
        <v/>
      </c>
    </row>
    <row r="19">
      <c r="A19" s="17" t="inlineStr">
        <is>
          <t>Total do ano</t>
        </is>
      </c>
      <c r="B19" s="18">
        <f>SUM(B7:B18)</f>
        <v/>
      </c>
      <c r="C19" s="18">
        <f>SUM(C7:C18)</f>
        <v/>
      </c>
      <c r="D19" s="18">
        <f>SUM(D7:D18)</f>
        <v/>
      </c>
      <c r="E19" s="18">
        <f>E18</f>
        <v/>
      </c>
      <c r="F19" s="18">
        <f>SUM(F7:F18)</f>
        <v/>
      </c>
      <c r="G19" s="18">
        <f>SUM(G7:G18)</f>
        <v/>
      </c>
      <c r="H19" s="18">
        <f>H18</f>
        <v/>
      </c>
    </row>
    <row r="20">
      <c r="A20" s="9" t="inlineStr">
        <is>
          <t>Saldo em vermelho = mês em que falta dinheiro. Veja com antecedência e negocie prazos ou antecipe cobranças.</t>
        </is>
      </c>
    </row>
  </sheetData>
  <conditionalFormatting sqref="E7:E19">
    <cfRule type="cellIs" priority="1" operator="lessThan" dxfId="0">
      <formula>0</formula>
    </cfRule>
  </conditionalFormatting>
  <conditionalFormatting sqref="H7:H19">
    <cfRule type="cellIs" priority="2" operator="lessThan" dxfId="0">
      <formula>0</formula>
    </cfRule>
  </conditionalFormatting>
  <conditionalFormatting sqref="D7:D19">
    <cfRule type="cellIs" priority="3" operator="less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01F39"/>
    <outlinePr summaryBelow="1" summaryRight="1"/>
    <pageSetUpPr/>
  </sheetPr>
  <dimension ref="A1:O32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9" t="inlineStr">
        <is>
          <t>Realizado por categoria (ano da aba Resumo)</t>
        </is>
      </c>
    </row>
    <row r="2">
      <c r="A2" s="20" t="inlineStr">
        <is>
          <t>Categoria</t>
        </is>
      </c>
      <c r="B2" s="20" t="inlineStr">
        <is>
          <t>Tipo</t>
        </is>
      </c>
      <c r="C2" s="20" t="inlineStr">
        <is>
          <t>Jan</t>
        </is>
      </c>
      <c r="D2" s="20" t="inlineStr">
        <is>
          <t>Fev</t>
        </is>
      </c>
      <c r="E2" s="20" t="inlineStr">
        <is>
          <t>Mar</t>
        </is>
      </c>
      <c r="F2" s="20" t="inlineStr">
        <is>
          <t>Abr</t>
        </is>
      </c>
      <c r="G2" s="20" t="inlineStr">
        <is>
          <t>Mai</t>
        </is>
      </c>
      <c r="H2" s="20" t="inlineStr">
        <is>
          <t>Jun</t>
        </is>
      </c>
      <c r="I2" s="20" t="inlineStr">
        <is>
          <t>Jul</t>
        </is>
      </c>
      <c r="J2" s="20" t="inlineStr">
        <is>
          <t>Ago</t>
        </is>
      </c>
      <c r="K2" s="20" t="inlineStr">
        <is>
          <t>Set</t>
        </is>
      </c>
      <c r="L2" s="20" t="inlineStr">
        <is>
          <t>Out</t>
        </is>
      </c>
      <c r="M2" s="20" t="inlineStr">
        <is>
          <t>Nov</t>
        </is>
      </c>
      <c r="N2" s="20" t="inlineStr">
        <is>
          <t>Dez</t>
        </is>
      </c>
      <c r="O2" s="20" t="inlineStr">
        <is>
          <t>Total</t>
        </is>
      </c>
    </row>
    <row r="3">
      <c r="A3" s="13">
        <f>IF(Categorias!A2="","",Categorias!A2)</f>
        <v/>
      </c>
      <c r="B3" s="13">
        <f>IF(Categorias!B2="","",Categorias!B2)</f>
        <v/>
      </c>
      <c r="C3" s="14">
        <f>IF($A3="","",SUMIFS(Lançamentos!$E$2:$E$1001,Lançamentos!$C$2:$C$1001,$A3,Lançamentos!$F$2:$F$1001,"Realizado",Lançamentos!$A$2:$A$1001,"&gt;="&amp;DATE(Resumo!$B$3,1,1),Lançamentos!$A$2:$A$1001,"&lt;"&amp;DATE(Resumo!$B$3,2,1)))</f>
        <v/>
      </c>
      <c r="D3" s="14">
        <f>IF($A3="","",SUMIFS(Lançamentos!$E$2:$E$1001,Lançamentos!$C$2:$C$1001,$A3,Lançamentos!$F$2:$F$1001,"Realizado",Lançamentos!$A$2:$A$1001,"&gt;="&amp;DATE(Resumo!$B$3,2,1),Lançamentos!$A$2:$A$1001,"&lt;"&amp;DATE(Resumo!$B$3,3,1)))</f>
        <v/>
      </c>
      <c r="E3" s="14">
        <f>IF($A3="","",SUMIFS(Lançamentos!$E$2:$E$1001,Lançamentos!$C$2:$C$1001,$A3,Lançamentos!$F$2:$F$1001,"Realizado",Lançamentos!$A$2:$A$1001,"&gt;="&amp;DATE(Resumo!$B$3,3,1),Lançamentos!$A$2:$A$1001,"&lt;"&amp;DATE(Resumo!$B$3,4,1)))</f>
        <v/>
      </c>
      <c r="F3" s="14">
        <f>IF($A3="","",SUMIFS(Lançamentos!$E$2:$E$1001,Lançamentos!$C$2:$C$1001,$A3,Lançamentos!$F$2:$F$1001,"Realizado",Lançamentos!$A$2:$A$1001,"&gt;="&amp;DATE(Resumo!$B$3,4,1),Lançamentos!$A$2:$A$1001,"&lt;"&amp;DATE(Resumo!$B$3,5,1)))</f>
        <v/>
      </c>
      <c r="G3" s="14">
        <f>IF($A3="","",SUMIFS(Lançamentos!$E$2:$E$1001,Lançamentos!$C$2:$C$1001,$A3,Lançamentos!$F$2:$F$1001,"Realizado",Lançamentos!$A$2:$A$1001,"&gt;="&amp;DATE(Resumo!$B$3,5,1),Lançamentos!$A$2:$A$1001,"&lt;"&amp;DATE(Resumo!$B$3,6,1)))</f>
        <v/>
      </c>
      <c r="H3" s="14">
        <f>IF($A3="","",SUMIFS(Lançamentos!$E$2:$E$1001,Lançamentos!$C$2:$C$1001,$A3,Lançamentos!$F$2:$F$1001,"Realizado",Lançamentos!$A$2:$A$1001,"&gt;="&amp;DATE(Resumo!$B$3,6,1),Lançamentos!$A$2:$A$1001,"&lt;"&amp;DATE(Resumo!$B$3,7,1)))</f>
        <v/>
      </c>
      <c r="I3" s="14">
        <f>IF($A3="","",SUMIFS(Lançamentos!$E$2:$E$1001,Lançamentos!$C$2:$C$1001,$A3,Lançamentos!$F$2:$F$1001,"Realizado",Lançamentos!$A$2:$A$1001,"&gt;="&amp;DATE(Resumo!$B$3,7,1),Lançamentos!$A$2:$A$1001,"&lt;"&amp;DATE(Resumo!$B$3,8,1)))</f>
        <v/>
      </c>
      <c r="J3" s="14">
        <f>IF($A3="","",SUMIFS(Lançamentos!$E$2:$E$1001,Lançamentos!$C$2:$C$1001,$A3,Lançamentos!$F$2:$F$1001,"Realizado",Lançamentos!$A$2:$A$1001,"&gt;="&amp;DATE(Resumo!$B$3,8,1),Lançamentos!$A$2:$A$1001,"&lt;"&amp;DATE(Resumo!$B$3,9,1)))</f>
        <v/>
      </c>
      <c r="K3" s="14">
        <f>IF($A3="","",SUMIFS(Lançamentos!$E$2:$E$1001,Lançamentos!$C$2:$C$1001,$A3,Lançamentos!$F$2:$F$1001,"Realizado",Lançamentos!$A$2:$A$1001,"&gt;="&amp;DATE(Resumo!$B$3,9,1),Lançamentos!$A$2:$A$1001,"&lt;"&amp;DATE(Resumo!$B$3,10,1)))</f>
        <v/>
      </c>
      <c r="L3" s="14">
        <f>IF($A3="","",SUMIFS(Lançamentos!$E$2:$E$1001,Lançamentos!$C$2:$C$1001,$A3,Lançamentos!$F$2:$F$1001,"Realizado",Lançamentos!$A$2:$A$1001,"&gt;="&amp;DATE(Resumo!$B$3,10,1),Lançamentos!$A$2:$A$1001,"&lt;"&amp;DATE(Resumo!$B$3,11,1)))</f>
        <v/>
      </c>
      <c r="M3" s="14">
        <f>IF($A3="","",SUMIFS(Lançamentos!$E$2:$E$1001,Lançamentos!$C$2:$C$1001,$A3,Lançamentos!$F$2:$F$1001,"Realizado",Lançamentos!$A$2:$A$1001,"&gt;="&amp;DATE(Resumo!$B$3,11,1),Lançamentos!$A$2:$A$1001,"&lt;"&amp;DATE(Resumo!$B$3,12,1)))</f>
        <v/>
      </c>
      <c r="N3" s="14">
        <f>IF($A3="","",SUMIFS(Lançamentos!$E$2:$E$1001,Lançamentos!$C$2:$C$1001,$A3,Lançamentos!$F$2:$F$1001,"Realizado",Lançamentos!$A$2:$A$1001,"&gt;="&amp;DATE(Resumo!$B$3,12,1),Lançamentos!$A$2:$A$1001,"&lt;"&amp;DATE(Resumo!$B$3,13,1)))</f>
        <v/>
      </c>
      <c r="O3" s="14">
        <f>IF($A3="","",SUM(C3:N3))</f>
        <v/>
      </c>
    </row>
    <row r="4">
      <c r="A4" s="15">
        <f>IF(Categorias!A3="","",Categorias!A3)</f>
        <v/>
      </c>
      <c r="B4" s="15">
        <f>IF(Categorias!B3="","",Categorias!B3)</f>
        <v/>
      </c>
      <c r="C4" s="16">
        <f>IF($A4="","",SUMIFS(Lançamentos!$E$2:$E$1001,Lançamentos!$C$2:$C$1001,$A4,Lançamentos!$F$2:$F$1001,"Realizado",Lançamentos!$A$2:$A$1001,"&gt;="&amp;DATE(Resumo!$B$3,1,1),Lançamentos!$A$2:$A$1001,"&lt;"&amp;DATE(Resumo!$B$3,2,1)))</f>
        <v/>
      </c>
      <c r="D4" s="16">
        <f>IF($A4="","",SUMIFS(Lançamentos!$E$2:$E$1001,Lançamentos!$C$2:$C$1001,$A4,Lançamentos!$F$2:$F$1001,"Realizado",Lançamentos!$A$2:$A$1001,"&gt;="&amp;DATE(Resumo!$B$3,2,1),Lançamentos!$A$2:$A$1001,"&lt;"&amp;DATE(Resumo!$B$3,3,1)))</f>
        <v/>
      </c>
      <c r="E4" s="16">
        <f>IF($A4="","",SUMIFS(Lançamentos!$E$2:$E$1001,Lançamentos!$C$2:$C$1001,$A4,Lançamentos!$F$2:$F$1001,"Realizado",Lançamentos!$A$2:$A$1001,"&gt;="&amp;DATE(Resumo!$B$3,3,1),Lançamentos!$A$2:$A$1001,"&lt;"&amp;DATE(Resumo!$B$3,4,1)))</f>
        <v/>
      </c>
      <c r="F4" s="16">
        <f>IF($A4="","",SUMIFS(Lançamentos!$E$2:$E$1001,Lançamentos!$C$2:$C$1001,$A4,Lançamentos!$F$2:$F$1001,"Realizado",Lançamentos!$A$2:$A$1001,"&gt;="&amp;DATE(Resumo!$B$3,4,1),Lançamentos!$A$2:$A$1001,"&lt;"&amp;DATE(Resumo!$B$3,5,1)))</f>
        <v/>
      </c>
      <c r="G4" s="16">
        <f>IF($A4="","",SUMIFS(Lançamentos!$E$2:$E$1001,Lançamentos!$C$2:$C$1001,$A4,Lançamentos!$F$2:$F$1001,"Realizado",Lançamentos!$A$2:$A$1001,"&gt;="&amp;DATE(Resumo!$B$3,5,1),Lançamentos!$A$2:$A$1001,"&lt;"&amp;DATE(Resumo!$B$3,6,1)))</f>
        <v/>
      </c>
      <c r="H4" s="16">
        <f>IF($A4="","",SUMIFS(Lançamentos!$E$2:$E$1001,Lançamentos!$C$2:$C$1001,$A4,Lançamentos!$F$2:$F$1001,"Realizado",Lançamentos!$A$2:$A$1001,"&gt;="&amp;DATE(Resumo!$B$3,6,1),Lançamentos!$A$2:$A$1001,"&lt;"&amp;DATE(Resumo!$B$3,7,1)))</f>
        <v/>
      </c>
      <c r="I4" s="16">
        <f>IF($A4="","",SUMIFS(Lançamentos!$E$2:$E$1001,Lançamentos!$C$2:$C$1001,$A4,Lançamentos!$F$2:$F$1001,"Realizado",Lançamentos!$A$2:$A$1001,"&gt;="&amp;DATE(Resumo!$B$3,7,1),Lançamentos!$A$2:$A$1001,"&lt;"&amp;DATE(Resumo!$B$3,8,1)))</f>
        <v/>
      </c>
      <c r="J4" s="16">
        <f>IF($A4="","",SUMIFS(Lançamentos!$E$2:$E$1001,Lançamentos!$C$2:$C$1001,$A4,Lançamentos!$F$2:$F$1001,"Realizado",Lançamentos!$A$2:$A$1001,"&gt;="&amp;DATE(Resumo!$B$3,8,1),Lançamentos!$A$2:$A$1001,"&lt;"&amp;DATE(Resumo!$B$3,9,1)))</f>
        <v/>
      </c>
      <c r="K4" s="16">
        <f>IF($A4="","",SUMIFS(Lançamentos!$E$2:$E$1001,Lançamentos!$C$2:$C$1001,$A4,Lançamentos!$F$2:$F$1001,"Realizado",Lançamentos!$A$2:$A$1001,"&gt;="&amp;DATE(Resumo!$B$3,9,1),Lançamentos!$A$2:$A$1001,"&lt;"&amp;DATE(Resumo!$B$3,10,1)))</f>
        <v/>
      </c>
      <c r="L4" s="16">
        <f>IF($A4="","",SUMIFS(Lançamentos!$E$2:$E$1001,Lançamentos!$C$2:$C$1001,$A4,Lançamentos!$F$2:$F$1001,"Realizado",Lançamentos!$A$2:$A$1001,"&gt;="&amp;DATE(Resumo!$B$3,10,1),Lançamentos!$A$2:$A$1001,"&lt;"&amp;DATE(Resumo!$B$3,11,1)))</f>
        <v/>
      </c>
      <c r="M4" s="16">
        <f>IF($A4="","",SUMIFS(Lançamentos!$E$2:$E$1001,Lançamentos!$C$2:$C$1001,$A4,Lançamentos!$F$2:$F$1001,"Realizado",Lançamentos!$A$2:$A$1001,"&gt;="&amp;DATE(Resumo!$B$3,11,1),Lançamentos!$A$2:$A$1001,"&lt;"&amp;DATE(Resumo!$B$3,12,1)))</f>
        <v/>
      </c>
      <c r="N4" s="16">
        <f>IF($A4="","",SUMIFS(Lançamentos!$E$2:$E$1001,Lançamentos!$C$2:$C$1001,$A4,Lançamentos!$F$2:$F$1001,"Realizado",Lançamentos!$A$2:$A$1001,"&gt;="&amp;DATE(Resumo!$B$3,12,1),Lançamentos!$A$2:$A$1001,"&lt;"&amp;DATE(Resumo!$B$3,13,1)))</f>
        <v/>
      </c>
      <c r="O4" s="16">
        <f>IF($A4="","",SUM(C4:N4))</f>
        <v/>
      </c>
    </row>
    <row r="5">
      <c r="A5" s="13">
        <f>IF(Categorias!A4="","",Categorias!A4)</f>
        <v/>
      </c>
      <c r="B5" s="13">
        <f>IF(Categorias!B4="","",Categorias!B4)</f>
        <v/>
      </c>
      <c r="C5" s="14">
        <f>IF($A5="","",SUMIFS(Lançamentos!$E$2:$E$1001,Lançamentos!$C$2:$C$1001,$A5,Lançamentos!$F$2:$F$1001,"Realizado",Lançamentos!$A$2:$A$1001,"&gt;="&amp;DATE(Resumo!$B$3,1,1),Lançamentos!$A$2:$A$1001,"&lt;"&amp;DATE(Resumo!$B$3,2,1)))</f>
        <v/>
      </c>
      <c r="D5" s="14">
        <f>IF($A5="","",SUMIFS(Lançamentos!$E$2:$E$1001,Lançamentos!$C$2:$C$1001,$A5,Lançamentos!$F$2:$F$1001,"Realizado",Lançamentos!$A$2:$A$1001,"&gt;="&amp;DATE(Resumo!$B$3,2,1),Lançamentos!$A$2:$A$1001,"&lt;"&amp;DATE(Resumo!$B$3,3,1)))</f>
        <v/>
      </c>
      <c r="E5" s="14">
        <f>IF($A5="","",SUMIFS(Lançamentos!$E$2:$E$1001,Lançamentos!$C$2:$C$1001,$A5,Lançamentos!$F$2:$F$1001,"Realizado",Lançamentos!$A$2:$A$1001,"&gt;="&amp;DATE(Resumo!$B$3,3,1),Lançamentos!$A$2:$A$1001,"&lt;"&amp;DATE(Resumo!$B$3,4,1)))</f>
        <v/>
      </c>
      <c r="F5" s="14">
        <f>IF($A5="","",SUMIFS(Lançamentos!$E$2:$E$1001,Lançamentos!$C$2:$C$1001,$A5,Lançamentos!$F$2:$F$1001,"Realizado",Lançamentos!$A$2:$A$1001,"&gt;="&amp;DATE(Resumo!$B$3,4,1),Lançamentos!$A$2:$A$1001,"&lt;"&amp;DATE(Resumo!$B$3,5,1)))</f>
        <v/>
      </c>
      <c r="G5" s="14">
        <f>IF($A5="","",SUMIFS(Lançamentos!$E$2:$E$1001,Lançamentos!$C$2:$C$1001,$A5,Lançamentos!$F$2:$F$1001,"Realizado",Lançamentos!$A$2:$A$1001,"&gt;="&amp;DATE(Resumo!$B$3,5,1),Lançamentos!$A$2:$A$1001,"&lt;"&amp;DATE(Resumo!$B$3,6,1)))</f>
        <v/>
      </c>
      <c r="H5" s="14">
        <f>IF($A5="","",SUMIFS(Lançamentos!$E$2:$E$1001,Lançamentos!$C$2:$C$1001,$A5,Lançamentos!$F$2:$F$1001,"Realizado",Lançamentos!$A$2:$A$1001,"&gt;="&amp;DATE(Resumo!$B$3,6,1),Lançamentos!$A$2:$A$1001,"&lt;"&amp;DATE(Resumo!$B$3,7,1)))</f>
        <v/>
      </c>
      <c r="I5" s="14">
        <f>IF($A5="","",SUMIFS(Lançamentos!$E$2:$E$1001,Lançamentos!$C$2:$C$1001,$A5,Lançamentos!$F$2:$F$1001,"Realizado",Lançamentos!$A$2:$A$1001,"&gt;="&amp;DATE(Resumo!$B$3,7,1),Lançamentos!$A$2:$A$1001,"&lt;"&amp;DATE(Resumo!$B$3,8,1)))</f>
        <v/>
      </c>
      <c r="J5" s="14">
        <f>IF($A5="","",SUMIFS(Lançamentos!$E$2:$E$1001,Lançamentos!$C$2:$C$1001,$A5,Lançamentos!$F$2:$F$1001,"Realizado",Lançamentos!$A$2:$A$1001,"&gt;="&amp;DATE(Resumo!$B$3,8,1),Lançamentos!$A$2:$A$1001,"&lt;"&amp;DATE(Resumo!$B$3,9,1)))</f>
        <v/>
      </c>
      <c r="K5" s="14">
        <f>IF($A5="","",SUMIFS(Lançamentos!$E$2:$E$1001,Lançamentos!$C$2:$C$1001,$A5,Lançamentos!$F$2:$F$1001,"Realizado",Lançamentos!$A$2:$A$1001,"&gt;="&amp;DATE(Resumo!$B$3,9,1),Lançamentos!$A$2:$A$1001,"&lt;"&amp;DATE(Resumo!$B$3,10,1)))</f>
        <v/>
      </c>
      <c r="L5" s="14">
        <f>IF($A5="","",SUMIFS(Lançamentos!$E$2:$E$1001,Lançamentos!$C$2:$C$1001,$A5,Lançamentos!$F$2:$F$1001,"Realizado",Lançamentos!$A$2:$A$1001,"&gt;="&amp;DATE(Resumo!$B$3,10,1),Lançamentos!$A$2:$A$1001,"&lt;"&amp;DATE(Resumo!$B$3,11,1)))</f>
        <v/>
      </c>
      <c r="M5" s="14">
        <f>IF($A5="","",SUMIFS(Lançamentos!$E$2:$E$1001,Lançamentos!$C$2:$C$1001,$A5,Lançamentos!$F$2:$F$1001,"Realizado",Lançamentos!$A$2:$A$1001,"&gt;="&amp;DATE(Resumo!$B$3,11,1),Lançamentos!$A$2:$A$1001,"&lt;"&amp;DATE(Resumo!$B$3,12,1)))</f>
        <v/>
      </c>
      <c r="N5" s="14">
        <f>IF($A5="","",SUMIFS(Lançamentos!$E$2:$E$1001,Lançamentos!$C$2:$C$1001,$A5,Lançamentos!$F$2:$F$1001,"Realizado",Lançamentos!$A$2:$A$1001,"&gt;="&amp;DATE(Resumo!$B$3,12,1),Lançamentos!$A$2:$A$1001,"&lt;"&amp;DATE(Resumo!$B$3,13,1)))</f>
        <v/>
      </c>
      <c r="O5" s="14">
        <f>IF($A5="","",SUM(C5:N5))</f>
        <v/>
      </c>
    </row>
    <row r="6">
      <c r="A6" s="15">
        <f>IF(Categorias!A5="","",Categorias!A5)</f>
        <v/>
      </c>
      <c r="B6" s="15">
        <f>IF(Categorias!B5="","",Categorias!B5)</f>
        <v/>
      </c>
      <c r="C6" s="16">
        <f>IF($A6="","",SUMIFS(Lançamentos!$E$2:$E$1001,Lançamentos!$C$2:$C$1001,$A6,Lançamentos!$F$2:$F$1001,"Realizado",Lançamentos!$A$2:$A$1001,"&gt;="&amp;DATE(Resumo!$B$3,1,1),Lançamentos!$A$2:$A$1001,"&lt;"&amp;DATE(Resumo!$B$3,2,1)))</f>
        <v/>
      </c>
      <c r="D6" s="16">
        <f>IF($A6="","",SUMIFS(Lançamentos!$E$2:$E$1001,Lançamentos!$C$2:$C$1001,$A6,Lançamentos!$F$2:$F$1001,"Realizado",Lançamentos!$A$2:$A$1001,"&gt;="&amp;DATE(Resumo!$B$3,2,1),Lançamentos!$A$2:$A$1001,"&lt;"&amp;DATE(Resumo!$B$3,3,1)))</f>
        <v/>
      </c>
      <c r="E6" s="16">
        <f>IF($A6="","",SUMIFS(Lançamentos!$E$2:$E$1001,Lançamentos!$C$2:$C$1001,$A6,Lançamentos!$F$2:$F$1001,"Realizado",Lançamentos!$A$2:$A$1001,"&gt;="&amp;DATE(Resumo!$B$3,3,1),Lançamentos!$A$2:$A$1001,"&lt;"&amp;DATE(Resumo!$B$3,4,1)))</f>
        <v/>
      </c>
      <c r="F6" s="16">
        <f>IF($A6="","",SUMIFS(Lançamentos!$E$2:$E$1001,Lançamentos!$C$2:$C$1001,$A6,Lançamentos!$F$2:$F$1001,"Realizado",Lançamentos!$A$2:$A$1001,"&gt;="&amp;DATE(Resumo!$B$3,4,1),Lançamentos!$A$2:$A$1001,"&lt;"&amp;DATE(Resumo!$B$3,5,1)))</f>
        <v/>
      </c>
      <c r="G6" s="16">
        <f>IF($A6="","",SUMIFS(Lançamentos!$E$2:$E$1001,Lançamentos!$C$2:$C$1001,$A6,Lançamentos!$F$2:$F$1001,"Realizado",Lançamentos!$A$2:$A$1001,"&gt;="&amp;DATE(Resumo!$B$3,5,1),Lançamentos!$A$2:$A$1001,"&lt;"&amp;DATE(Resumo!$B$3,6,1)))</f>
        <v/>
      </c>
      <c r="H6" s="16">
        <f>IF($A6="","",SUMIFS(Lançamentos!$E$2:$E$1001,Lançamentos!$C$2:$C$1001,$A6,Lançamentos!$F$2:$F$1001,"Realizado",Lançamentos!$A$2:$A$1001,"&gt;="&amp;DATE(Resumo!$B$3,6,1),Lançamentos!$A$2:$A$1001,"&lt;"&amp;DATE(Resumo!$B$3,7,1)))</f>
        <v/>
      </c>
      <c r="I6" s="16">
        <f>IF($A6="","",SUMIFS(Lançamentos!$E$2:$E$1001,Lançamentos!$C$2:$C$1001,$A6,Lançamentos!$F$2:$F$1001,"Realizado",Lançamentos!$A$2:$A$1001,"&gt;="&amp;DATE(Resumo!$B$3,7,1),Lançamentos!$A$2:$A$1001,"&lt;"&amp;DATE(Resumo!$B$3,8,1)))</f>
        <v/>
      </c>
      <c r="J6" s="16">
        <f>IF($A6="","",SUMIFS(Lançamentos!$E$2:$E$1001,Lançamentos!$C$2:$C$1001,$A6,Lançamentos!$F$2:$F$1001,"Realizado",Lançamentos!$A$2:$A$1001,"&gt;="&amp;DATE(Resumo!$B$3,8,1),Lançamentos!$A$2:$A$1001,"&lt;"&amp;DATE(Resumo!$B$3,9,1)))</f>
        <v/>
      </c>
      <c r="K6" s="16">
        <f>IF($A6="","",SUMIFS(Lançamentos!$E$2:$E$1001,Lançamentos!$C$2:$C$1001,$A6,Lançamentos!$F$2:$F$1001,"Realizado",Lançamentos!$A$2:$A$1001,"&gt;="&amp;DATE(Resumo!$B$3,9,1),Lançamentos!$A$2:$A$1001,"&lt;"&amp;DATE(Resumo!$B$3,10,1)))</f>
        <v/>
      </c>
      <c r="L6" s="16">
        <f>IF($A6="","",SUMIFS(Lançamentos!$E$2:$E$1001,Lançamentos!$C$2:$C$1001,$A6,Lançamentos!$F$2:$F$1001,"Realizado",Lançamentos!$A$2:$A$1001,"&gt;="&amp;DATE(Resumo!$B$3,10,1),Lançamentos!$A$2:$A$1001,"&lt;"&amp;DATE(Resumo!$B$3,11,1)))</f>
        <v/>
      </c>
      <c r="M6" s="16">
        <f>IF($A6="","",SUMIFS(Lançamentos!$E$2:$E$1001,Lançamentos!$C$2:$C$1001,$A6,Lançamentos!$F$2:$F$1001,"Realizado",Lançamentos!$A$2:$A$1001,"&gt;="&amp;DATE(Resumo!$B$3,11,1),Lançamentos!$A$2:$A$1001,"&lt;"&amp;DATE(Resumo!$B$3,12,1)))</f>
        <v/>
      </c>
      <c r="N6" s="16">
        <f>IF($A6="","",SUMIFS(Lançamentos!$E$2:$E$1001,Lançamentos!$C$2:$C$1001,$A6,Lançamentos!$F$2:$F$1001,"Realizado",Lançamentos!$A$2:$A$1001,"&gt;="&amp;DATE(Resumo!$B$3,12,1),Lançamentos!$A$2:$A$1001,"&lt;"&amp;DATE(Resumo!$B$3,13,1)))</f>
        <v/>
      </c>
      <c r="O6" s="16">
        <f>IF($A6="","",SUM(C6:N6))</f>
        <v/>
      </c>
    </row>
    <row r="7">
      <c r="A7" s="13">
        <f>IF(Categorias!A6="","",Categorias!A6)</f>
        <v/>
      </c>
      <c r="B7" s="13">
        <f>IF(Categorias!B6="","",Categorias!B6)</f>
        <v/>
      </c>
      <c r="C7" s="14">
        <f>IF($A7="","",SUMIFS(Lançamentos!$E$2:$E$1001,Lançamentos!$C$2:$C$1001,$A7,Lançamentos!$F$2:$F$1001,"Realizado",Lançamentos!$A$2:$A$1001,"&gt;="&amp;DATE(Resumo!$B$3,1,1),Lançamentos!$A$2:$A$1001,"&lt;"&amp;DATE(Resumo!$B$3,2,1)))</f>
        <v/>
      </c>
      <c r="D7" s="14">
        <f>IF($A7="","",SUMIFS(Lançamentos!$E$2:$E$1001,Lançamentos!$C$2:$C$1001,$A7,Lançamentos!$F$2:$F$1001,"Realizado",Lançamentos!$A$2:$A$1001,"&gt;="&amp;DATE(Resumo!$B$3,2,1),Lançamentos!$A$2:$A$1001,"&lt;"&amp;DATE(Resumo!$B$3,3,1)))</f>
        <v/>
      </c>
      <c r="E7" s="14">
        <f>IF($A7="","",SUMIFS(Lançamentos!$E$2:$E$1001,Lançamentos!$C$2:$C$1001,$A7,Lançamentos!$F$2:$F$1001,"Realizado",Lançamentos!$A$2:$A$1001,"&gt;="&amp;DATE(Resumo!$B$3,3,1),Lançamentos!$A$2:$A$1001,"&lt;"&amp;DATE(Resumo!$B$3,4,1)))</f>
        <v/>
      </c>
      <c r="F7" s="14">
        <f>IF($A7="","",SUMIFS(Lançamentos!$E$2:$E$1001,Lançamentos!$C$2:$C$1001,$A7,Lançamentos!$F$2:$F$1001,"Realizado",Lançamentos!$A$2:$A$1001,"&gt;="&amp;DATE(Resumo!$B$3,4,1),Lançamentos!$A$2:$A$1001,"&lt;"&amp;DATE(Resumo!$B$3,5,1)))</f>
        <v/>
      </c>
      <c r="G7" s="14">
        <f>IF($A7="","",SUMIFS(Lançamentos!$E$2:$E$1001,Lançamentos!$C$2:$C$1001,$A7,Lançamentos!$F$2:$F$1001,"Realizado",Lançamentos!$A$2:$A$1001,"&gt;="&amp;DATE(Resumo!$B$3,5,1),Lançamentos!$A$2:$A$1001,"&lt;"&amp;DATE(Resumo!$B$3,6,1)))</f>
        <v/>
      </c>
      <c r="H7" s="14">
        <f>IF($A7="","",SUMIFS(Lançamentos!$E$2:$E$1001,Lançamentos!$C$2:$C$1001,$A7,Lançamentos!$F$2:$F$1001,"Realizado",Lançamentos!$A$2:$A$1001,"&gt;="&amp;DATE(Resumo!$B$3,6,1),Lançamentos!$A$2:$A$1001,"&lt;"&amp;DATE(Resumo!$B$3,7,1)))</f>
        <v/>
      </c>
      <c r="I7" s="14">
        <f>IF($A7="","",SUMIFS(Lançamentos!$E$2:$E$1001,Lançamentos!$C$2:$C$1001,$A7,Lançamentos!$F$2:$F$1001,"Realizado",Lançamentos!$A$2:$A$1001,"&gt;="&amp;DATE(Resumo!$B$3,7,1),Lançamentos!$A$2:$A$1001,"&lt;"&amp;DATE(Resumo!$B$3,8,1)))</f>
        <v/>
      </c>
      <c r="J7" s="14">
        <f>IF($A7="","",SUMIFS(Lançamentos!$E$2:$E$1001,Lançamentos!$C$2:$C$1001,$A7,Lançamentos!$F$2:$F$1001,"Realizado",Lançamentos!$A$2:$A$1001,"&gt;="&amp;DATE(Resumo!$B$3,8,1),Lançamentos!$A$2:$A$1001,"&lt;"&amp;DATE(Resumo!$B$3,9,1)))</f>
        <v/>
      </c>
      <c r="K7" s="14">
        <f>IF($A7="","",SUMIFS(Lançamentos!$E$2:$E$1001,Lançamentos!$C$2:$C$1001,$A7,Lançamentos!$F$2:$F$1001,"Realizado",Lançamentos!$A$2:$A$1001,"&gt;="&amp;DATE(Resumo!$B$3,9,1),Lançamentos!$A$2:$A$1001,"&lt;"&amp;DATE(Resumo!$B$3,10,1)))</f>
        <v/>
      </c>
      <c r="L7" s="14">
        <f>IF($A7="","",SUMIFS(Lançamentos!$E$2:$E$1001,Lançamentos!$C$2:$C$1001,$A7,Lançamentos!$F$2:$F$1001,"Realizado",Lançamentos!$A$2:$A$1001,"&gt;="&amp;DATE(Resumo!$B$3,10,1),Lançamentos!$A$2:$A$1001,"&lt;"&amp;DATE(Resumo!$B$3,11,1)))</f>
        <v/>
      </c>
      <c r="M7" s="14">
        <f>IF($A7="","",SUMIFS(Lançamentos!$E$2:$E$1001,Lançamentos!$C$2:$C$1001,$A7,Lançamentos!$F$2:$F$1001,"Realizado",Lançamentos!$A$2:$A$1001,"&gt;="&amp;DATE(Resumo!$B$3,11,1),Lançamentos!$A$2:$A$1001,"&lt;"&amp;DATE(Resumo!$B$3,12,1)))</f>
        <v/>
      </c>
      <c r="N7" s="14">
        <f>IF($A7="","",SUMIFS(Lançamentos!$E$2:$E$1001,Lançamentos!$C$2:$C$1001,$A7,Lançamentos!$F$2:$F$1001,"Realizado",Lançamentos!$A$2:$A$1001,"&gt;="&amp;DATE(Resumo!$B$3,12,1),Lançamentos!$A$2:$A$1001,"&lt;"&amp;DATE(Resumo!$B$3,13,1)))</f>
        <v/>
      </c>
      <c r="O7" s="14">
        <f>IF($A7="","",SUM(C7:N7))</f>
        <v/>
      </c>
    </row>
    <row r="8">
      <c r="A8" s="15">
        <f>IF(Categorias!A7="","",Categorias!A7)</f>
        <v/>
      </c>
      <c r="B8" s="15">
        <f>IF(Categorias!B7="","",Categorias!B7)</f>
        <v/>
      </c>
      <c r="C8" s="16">
        <f>IF($A8="","",SUMIFS(Lançamentos!$E$2:$E$1001,Lançamentos!$C$2:$C$1001,$A8,Lançamentos!$F$2:$F$1001,"Realizado",Lançamentos!$A$2:$A$1001,"&gt;="&amp;DATE(Resumo!$B$3,1,1),Lançamentos!$A$2:$A$1001,"&lt;"&amp;DATE(Resumo!$B$3,2,1)))</f>
        <v/>
      </c>
      <c r="D8" s="16">
        <f>IF($A8="","",SUMIFS(Lançamentos!$E$2:$E$1001,Lançamentos!$C$2:$C$1001,$A8,Lançamentos!$F$2:$F$1001,"Realizado",Lançamentos!$A$2:$A$1001,"&gt;="&amp;DATE(Resumo!$B$3,2,1),Lançamentos!$A$2:$A$1001,"&lt;"&amp;DATE(Resumo!$B$3,3,1)))</f>
        <v/>
      </c>
      <c r="E8" s="16">
        <f>IF($A8="","",SUMIFS(Lançamentos!$E$2:$E$1001,Lançamentos!$C$2:$C$1001,$A8,Lançamentos!$F$2:$F$1001,"Realizado",Lançamentos!$A$2:$A$1001,"&gt;="&amp;DATE(Resumo!$B$3,3,1),Lançamentos!$A$2:$A$1001,"&lt;"&amp;DATE(Resumo!$B$3,4,1)))</f>
        <v/>
      </c>
      <c r="F8" s="16">
        <f>IF($A8="","",SUMIFS(Lançamentos!$E$2:$E$1001,Lançamentos!$C$2:$C$1001,$A8,Lançamentos!$F$2:$F$1001,"Realizado",Lançamentos!$A$2:$A$1001,"&gt;="&amp;DATE(Resumo!$B$3,4,1),Lançamentos!$A$2:$A$1001,"&lt;"&amp;DATE(Resumo!$B$3,5,1)))</f>
        <v/>
      </c>
      <c r="G8" s="16">
        <f>IF($A8="","",SUMIFS(Lançamentos!$E$2:$E$1001,Lançamentos!$C$2:$C$1001,$A8,Lançamentos!$F$2:$F$1001,"Realizado",Lançamentos!$A$2:$A$1001,"&gt;="&amp;DATE(Resumo!$B$3,5,1),Lançamentos!$A$2:$A$1001,"&lt;"&amp;DATE(Resumo!$B$3,6,1)))</f>
        <v/>
      </c>
      <c r="H8" s="16">
        <f>IF($A8="","",SUMIFS(Lançamentos!$E$2:$E$1001,Lançamentos!$C$2:$C$1001,$A8,Lançamentos!$F$2:$F$1001,"Realizado",Lançamentos!$A$2:$A$1001,"&gt;="&amp;DATE(Resumo!$B$3,6,1),Lançamentos!$A$2:$A$1001,"&lt;"&amp;DATE(Resumo!$B$3,7,1)))</f>
        <v/>
      </c>
      <c r="I8" s="16">
        <f>IF($A8="","",SUMIFS(Lançamentos!$E$2:$E$1001,Lançamentos!$C$2:$C$1001,$A8,Lançamentos!$F$2:$F$1001,"Realizado",Lançamentos!$A$2:$A$1001,"&gt;="&amp;DATE(Resumo!$B$3,7,1),Lançamentos!$A$2:$A$1001,"&lt;"&amp;DATE(Resumo!$B$3,8,1)))</f>
        <v/>
      </c>
      <c r="J8" s="16">
        <f>IF($A8="","",SUMIFS(Lançamentos!$E$2:$E$1001,Lançamentos!$C$2:$C$1001,$A8,Lançamentos!$F$2:$F$1001,"Realizado",Lançamentos!$A$2:$A$1001,"&gt;="&amp;DATE(Resumo!$B$3,8,1),Lançamentos!$A$2:$A$1001,"&lt;"&amp;DATE(Resumo!$B$3,9,1)))</f>
        <v/>
      </c>
      <c r="K8" s="16">
        <f>IF($A8="","",SUMIFS(Lançamentos!$E$2:$E$1001,Lançamentos!$C$2:$C$1001,$A8,Lançamentos!$F$2:$F$1001,"Realizado",Lançamentos!$A$2:$A$1001,"&gt;="&amp;DATE(Resumo!$B$3,9,1),Lançamentos!$A$2:$A$1001,"&lt;"&amp;DATE(Resumo!$B$3,10,1)))</f>
        <v/>
      </c>
      <c r="L8" s="16">
        <f>IF($A8="","",SUMIFS(Lançamentos!$E$2:$E$1001,Lançamentos!$C$2:$C$1001,$A8,Lançamentos!$F$2:$F$1001,"Realizado",Lançamentos!$A$2:$A$1001,"&gt;="&amp;DATE(Resumo!$B$3,10,1),Lançamentos!$A$2:$A$1001,"&lt;"&amp;DATE(Resumo!$B$3,11,1)))</f>
        <v/>
      </c>
      <c r="M8" s="16">
        <f>IF($A8="","",SUMIFS(Lançamentos!$E$2:$E$1001,Lançamentos!$C$2:$C$1001,$A8,Lançamentos!$F$2:$F$1001,"Realizado",Lançamentos!$A$2:$A$1001,"&gt;="&amp;DATE(Resumo!$B$3,11,1),Lançamentos!$A$2:$A$1001,"&lt;"&amp;DATE(Resumo!$B$3,12,1)))</f>
        <v/>
      </c>
      <c r="N8" s="16">
        <f>IF($A8="","",SUMIFS(Lançamentos!$E$2:$E$1001,Lançamentos!$C$2:$C$1001,$A8,Lançamentos!$F$2:$F$1001,"Realizado",Lançamentos!$A$2:$A$1001,"&gt;="&amp;DATE(Resumo!$B$3,12,1),Lançamentos!$A$2:$A$1001,"&lt;"&amp;DATE(Resumo!$B$3,13,1)))</f>
        <v/>
      </c>
      <c r="O8" s="16">
        <f>IF($A8="","",SUM(C8:N8))</f>
        <v/>
      </c>
    </row>
    <row r="9">
      <c r="A9" s="13">
        <f>IF(Categorias!A8="","",Categorias!A8)</f>
        <v/>
      </c>
      <c r="B9" s="13">
        <f>IF(Categorias!B8="","",Categorias!B8)</f>
        <v/>
      </c>
      <c r="C9" s="14">
        <f>IF($A9="","",SUMIFS(Lançamentos!$E$2:$E$1001,Lançamentos!$C$2:$C$1001,$A9,Lançamentos!$F$2:$F$1001,"Realizado",Lançamentos!$A$2:$A$1001,"&gt;="&amp;DATE(Resumo!$B$3,1,1),Lançamentos!$A$2:$A$1001,"&lt;"&amp;DATE(Resumo!$B$3,2,1)))</f>
        <v/>
      </c>
      <c r="D9" s="14">
        <f>IF($A9="","",SUMIFS(Lançamentos!$E$2:$E$1001,Lançamentos!$C$2:$C$1001,$A9,Lançamentos!$F$2:$F$1001,"Realizado",Lançamentos!$A$2:$A$1001,"&gt;="&amp;DATE(Resumo!$B$3,2,1),Lançamentos!$A$2:$A$1001,"&lt;"&amp;DATE(Resumo!$B$3,3,1)))</f>
        <v/>
      </c>
      <c r="E9" s="14">
        <f>IF($A9="","",SUMIFS(Lançamentos!$E$2:$E$1001,Lançamentos!$C$2:$C$1001,$A9,Lançamentos!$F$2:$F$1001,"Realizado",Lançamentos!$A$2:$A$1001,"&gt;="&amp;DATE(Resumo!$B$3,3,1),Lançamentos!$A$2:$A$1001,"&lt;"&amp;DATE(Resumo!$B$3,4,1)))</f>
        <v/>
      </c>
      <c r="F9" s="14">
        <f>IF($A9="","",SUMIFS(Lançamentos!$E$2:$E$1001,Lançamentos!$C$2:$C$1001,$A9,Lançamentos!$F$2:$F$1001,"Realizado",Lançamentos!$A$2:$A$1001,"&gt;="&amp;DATE(Resumo!$B$3,4,1),Lançamentos!$A$2:$A$1001,"&lt;"&amp;DATE(Resumo!$B$3,5,1)))</f>
        <v/>
      </c>
      <c r="G9" s="14">
        <f>IF($A9="","",SUMIFS(Lançamentos!$E$2:$E$1001,Lançamentos!$C$2:$C$1001,$A9,Lançamentos!$F$2:$F$1001,"Realizado",Lançamentos!$A$2:$A$1001,"&gt;="&amp;DATE(Resumo!$B$3,5,1),Lançamentos!$A$2:$A$1001,"&lt;"&amp;DATE(Resumo!$B$3,6,1)))</f>
        <v/>
      </c>
      <c r="H9" s="14">
        <f>IF($A9="","",SUMIFS(Lançamentos!$E$2:$E$1001,Lançamentos!$C$2:$C$1001,$A9,Lançamentos!$F$2:$F$1001,"Realizado",Lançamentos!$A$2:$A$1001,"&gt;="&amp;DATE(Resumo!$B$3,6,1),Lançamentos!$A$2:$A$1001,"&lt;"&amp;DATE(Resumo!$B$3,7,1)))</f>
        <v/>
      </c>
      <c r="I9" s="14">
        <f>IF($A9="","",SUMIFS(Lançamentos!$E$2:$E$1001,Lançamentos!$C$2:$C$1001,$A9,Lançamentos!$F$2:$F$1001,"Realizado",Lançamentos!$A$2:$A$1001,"&gt;="&amp;DATE(Resumo!$B$3,7,1),Lançamentos!$A$2:$A$1001,"&lt;"&amp;DATE(Resumo!$B$3,8,1)))</f>
        <v/>
      </c>
      <c r="J9" s="14">
        <f>IF($A9="","",SUMIFS(Lançamentos!$E$2:$E$1001,Lançamentos!$C$2:$C$1001,$A9,Lançamentos!$F$2:$F$1001,"Realizado",Lançamentos!$A$2:$A$1001,"&gt;="&amp;DATE(Resumo!$B$3,8,1),Lançamentos!$A$2:$A$1001,"&lt;"&amp;DATE(Resumo!$B$3,9,1)))</f>
        <v/>
      </c>
      <c r="K9" s="14">
        <f>IF($A9="","",SUMIFS(Lançamentos!$E$2:$E$1001,Lançamentos!$C$2:$C$1001,$A9,Lançamentos!$F$2:$F$1001,"Realizado",Lançamentos!$A$2:$A$1001,"&gt;="&amp;DATE(Resumo!$B$3,9,1),Lançamentos!$A$2:$A$1001,"&lt;"&amp;DATE(Resumo!$B$3,10,1)))</f>
        <v/>
      </c>
      <c r="L9" s="14">
        <f>IF($A9="","",SUMIFS(Lançamentos!$E$2:$E$1001,Lançamentos!$C$2:$C$1001,$A9,Lançamentos!$F$2:$F$1001,"Realizado",Lançamentos!$A$2:$A$1001,"&gt;="&amp;DATE(Resumo!$B$3,10,1),Lançamentos!$A$2:$A$1001,"&lt;"&amp;DATE(Resumo!$B$3,11,1)))</f>
        <v/>
      </c>
      <c r="M9" s="14">
        <f>IF($A9="","",SUMIFS(Lançamentos!$E$2:$E$1001,Lançamentos!$C$2:$C$1001,$A9,Lançamentos!$F$2:$F$1001,"Realizado",Lançamentos!$A$2:$A$1001,"&gt;="&amp;DATE(Resumo!$B$3,11,1),Lançamentos!$A$2:$A$1001,"&lt;"&amp;DATE(Resumo!$B$3,12,1)))</f>
        <v/>
      </c>
      <c r="N9" s="14">
        <f>IF($A9="","",SUMIFS(Lançamentos!$E$2:$E$1001,Lançamentos!$C$2:$C$1001,$A9,Lançamentos!$F$2:$F$1001,"Realizado",Lançamentos!$A$2:$A$1001,"&gt;="&amp;DATE(Resumo!$B$3,12,1),Lançamentos!$A$2:$A$1001,"&lt;"&amp;DATE(Resumo!$B$3,13,1)))</f>
        <v/>
      </c>
      <c r="O9" s="14">
        <f>IF($A9="","",SUM(C9:N9))</f>
        <v/>
      </c>
    </row>
    <row r="10">
      <c r="A10" s="15">
        <f>IF(Categorias!A9="","",Categorias!A9)</f>
        <v/>
      </c>
      <c r="B10" s="15">
        <f>IF(Categorias!B9="","",Categorias!B9)</f>
        <v/>
      </c>
      <c r="C10" s="16">
        <f>IF($A10="","",SUMIFS(Lançamentos!$E$2:$E$1001,Lançamentos!$C$2:$C$1001,$A10,Lançamentos!$F$2:$F$1001,"Realizado",Lançamentos!$A$2:$A$1001,"&gt;="&amp;DATE(Resumo!$B$3,1,1),Lançamentos!$A$2:$A$1001,"&lt;"&amp;DATE(Resumo!$B$3,2,1)))</f>
        <v/>
      </c>
      <c r="D10" s="16">
        <f>IF($A10="","",SUMIFS(Lançamentos!$E$2:$E$1001,Lançamentos!$C$2:$C$1001,$A10,Lançamentos!$F$2:$F$1001,"Realizado",Lançamentos!$A$2:$A$1001,"&gt;="&amp;DATE(Resumo!$B$3,2,1),Lançamentos!$A$2:$A$1001,"&lt;"&amp;DATE(Resumo!$B$3,3,1)))</f>
        <v/>
      </c>
      <c r="E10" s="16">
        <f>IF($A10="","",SUMIFS(Lançamentos!$E$2:$E$1001,Lançamentos!$C$2:$C$1001,$A10,Lançamentos!$F$2:$F$1001,"Realizado",Lançamentos!$A$2:$A$1001,"&gt;="&amp;DATE(Resumo!$B$3,3,1),Lançamentos!$A$2:$A$1001,"&lt;"&amp;DATE(Resumo!$B$3,4,1)))</f>
        <v/>
      </c>
      <c r="F10" s="16">
        <f>IF($A10="","",SUMIFS(Lançamentos!$E$2:$E$1001,Lançamentos!$C$2:$C$1001,$A10,Lançamentos!$F$2:$F$1001,"Realizado",Lançamentos!$A$2:$A$1001,"&gt;="&amp;DATE(Resumo!$B$3,4,1),Lançamentos!$A$2:$A$1001,"&lt;"&amp;DATE(Resumo!$B$3,5,1)))</f>
        <v/>
      </c>
      <c r="G10" s="16">
        <f>IF($A10="","",SUMIFS(Lançamentos!$E$2:$E$1001,Lançamentos!$C$2:$C$1001,$A10,Lançamentos!$F$2:$F$1001,"Realizado",Lançamentos!$A$2:$A$1001,"&gt;="&amp;DATE(Resumo!$B$3,5,1),Lançamentos!$A$2:$A$1001,"&lt;"&amp;DATE(Resumo!$B$3,6,1)))</f>
        <v/>
      </c>
      <c r="H10" s="16">
        <f>IF($A10="","",SUMIFS(Lançamentos!$E$2:$E$1001,Lançamentos!$C$2:$C$1001,$A10,Lançamentos!$F$2:$F$1001,"Realizado",Lançamentos!$A$2:$A$1001,"&gt;="&amp;DATE(Resumo!$B$3,6,1),Lançamentos!$A$2:$A$1001,"&lt;"&amp;DATE(Resumo!$B$3,7,1)))</f>
        <v/>
      </c>
      <c r="I10" s="16">
        <f>IF($A10="","",SUMIFS(Lançamentos!$E$2:$E$1001,Lançamentos!$C$2:$C$1001,$A10,Lançamentos!$F$2:$F$1001,"Realizado",Lançamentos!$A$2:$A$1001,"&gt;="&amp;DATE(Resumo!$B$3,7,1),Lançamentos!$A$2:$A$1001,"&lt;"&amp;DATE(Resumo!$B$3,8,1)))</f>
        <v/>
      </c>
      <c r="J10" s="16">
        <f>IF($A10="","",SUMIFS(Lançamentos!$E$2:$E$1001,Lançamentos!$C$2:$C$1001,$A10,Lançamentos!$F$2:$F$1001,"Realizado",Lançamentos!$A$2:$A$1001,"&gt;="&amp;DATE(Resumo!$B$3,8,1),Lançamentos!$A$2:$A$1001,"&lt;"&amp;DATE(Resumo!$B$3,9,1)))</f>
        <v/>
      </c>
      <c r="K10" s="16">
        <f>IF($A10="","",SUMIFS(Lançamentos!$E$2:$E$1001,Lançamentos!$C$2:$C$1001,$A10,Lançamentos!$F$2:$F$1001,"Realizado",Lançamentos!$A$2:$A$1001,"&gt;="&amp;DATE(Resumo!$B$3,9,1),Lançamentos!$A$2:$A$1001,"&lt;"&amp;DATE(Resumo!$B$3,10,1)))</f>
        <v/>
      </c>
      <c r="L10" s="16">
        <f>IF($A10="","",SUMIFS(Lançamentos!$E$2:$E$1001,Lançamentos!$C$2:$C$1001,$A10,Lançamentos!$F$2:$F$1001,"Realizado",Lançamentos!$A$2:$A$1001,"&gt;="&amp;DATE(Resumo!$B$3,10,1),Lançamentos!$A$2:$A$1001,"&lt;"&amp;DATE(Resumo!$B$3,11,1)))</f>
        <v/>
      </c>
      <c r="M10" s="16">
        <f>IF($A10="","",SUMIFS(Lançamentos!$E$2:$E$1001,Lançamentos!$C$2:$C$1001,$A10,Lançamentos!$F$2:$F$1001,"Realizado",Lançamentos!$A$2:$A$1001,"&gt;="&amp;DATE(Resumo!$B$3,11,1),Lançamentos!$A$2:$A$1001,"&lt;"&amp;DATE(Resumo!$B$3,12,1)))</f>
        <v/>
      </c>
      <c r="N10" s="16">
        <f>IF($A10="","",SUMIFS(Lançamentos!$E$2:$E$1001,Lançamentos!$C$2:$C$1001,$A10,Lançamentos!$F$2:$F$1001,"Realizado",Lançamentos!$A$2:$A$1001,"&gt;="&amp;DATE(Resumo!$B$3,12,1),Lançamentos!$A$2:$A$1001,"&lt;"&amp;DATE(Resumo!$B$3,13,1)))</f>
        <v/>
      </c>
      <c r="O10" s="16">
        <f>IF($A10="","",SUM(C10:N10))</f>
        <v/>
      </c>
    </row>
    <row r="11">
      <c r="A11" s="13">
        <f>IF(Categorias!A10="","",Categorias!A10)</f>
        <v/>
      </c>
      <c r="B11" s="13">
        <f>IF(Categorias!B10="","",Categorias!B10)</f>
        <v/>
      </c>
      <c r="C11" s="14">
        <f>IF($A11="","",SUMIFS(Lançamentos!$E$2:$E$1001,Lançamentos!$C$2:$C$1001,$A11,Lançamentos!$F$2:$F$1001,"Realizado",Lançamentos!$A$2:$A$1001,"&gt;="&amp;DATE(Resumo!$B$3,1,1),Lançamentos!$A$2:$A$1001,"&lt;"&amp;DATE(Resumo!$B$3,2,1)))</f>
        <v/>
      </c>
      <c r="D11" s="14">
        <f>IF($A11="","",SUMIFS(Lançamentos!$E$2:$E$1001,Lançamentos!$C$2:$C$1001,$A11,Lançamentos!$F$2:$F$1001,"Realizado",Lançamentos!$A$2:$A$1001,"&gt;="&amp;DATE(Resumo!$B$3,2,1),Lançamentos!$A$2:$A$1001,"&lt;"&amp;DATE(Resumo!$B$3,3,1)))</f>
        <v/>
      </c>
      <c r="E11" s="14">
        <f>IF($A11="","",SUMIFS(Lançamentos!$E$2:$E$1001,Lançamentos!$C$2:$C$1001,$A11,Lançamentos!$F$2:$F$1001,"Realizado",Lançamentos!$A$2:$A$1001,"&gt;="&amp;DATE(Resumo!$B$3,3,1),Lançamentos!$A$2:$A$1001,"&lt;"&amp;DATE(Resumo!$B$3,4,1)))</f>
        <v/>
      </c>
      <c r="F11" s="14">
        <f>IF($A11="","",SUMIFS(Lançamentos!$E$2:$E$1001,Lançamentos!$C$2:$C$1001,$A11,Lançamentos!$F$2:$F$1001,"Realizado",Lançamentos!$A$2:$A$1001,"&gt;="&amp;DATE(Resumo!$B$3,4,1),Lançamentos!$A$2:$A$1001,"&lt;"&amp;DATE(Resumo!$B$3,5,1)))</f>
        <v/>
      </c>
      <c r="G11" s="14">
        <f>IF($A11="","",SUMIFS(Lançamentos!$E$2:$E$1001,Lançamentos!$C$2:$C$1001,$A11,Lançamentos!$F$2:$F$1001,"Realizado",Lançamentos!$A$2:$A$1001,"&gt;="&amp;DATE(Resumo!$B$3,5,1),Lançamentos!$A$2:$A$1001,"&lt;"&amp;DATE(Resumo!$B$3,6,1)))</f>
        <v/>
      </c>
      <c r="H11" s="14">
        <f>IF($A11="","",SUMIFS(Lançamentos!$E$2:$E$1001,Lançamentos!$C$2:$C$1001,$A11,Lançamentos!$F$2:$F$1001,"Realizado",Lançamentos!$A$2:$A$1001,"&gt;="&amp;DATE(Resumo!$B$3,6,1),Lançamentos!$A$2:$A$1001,"&lt;"&amp;DATE(Resumo!$B$3,7,1)))</f>
        <v/>
      </c>
      <c r="I11" s="14">
        <f>IF($A11="","",SUMIFS(Lançamentos!$E$2:$E$1001,Lançamentos!$C$2:$C$1001,$A11,Lançamentos!$F$2:$F$1001,"Realizado",Lançamentos!$A$2:$A$1001,"&gt;="&amp;DATE(Resumo!$B$3,7,1),Lançamentos!$A$2:$A$1001,"&lt;"&amp;DATE(Resumo!$B$3,8,1)))</f>
        <v/>
      </c>
      <c r="J11" s="14">
        <f>IF($A11="","",SUMIFS(Lançamentos!$E$2:$E$1001,Lançamentos!$C$2:$C$1001,$A11,Lançamentos!$F$2:$F$1001,"Realizado",Lançamentos!$A$2:$A$1001,"&gt;="&amp;DATE(Resumo!$B$3,8,1),Lançamentos!$A$2:$A$1001,"&lt;"&amp;DATE(Resumo!$B$3,9,1)))</f>
        <v/>
      </c>
      <c r="K11" s="14">
        <f>IF($A11="","",SUMIFS(Lançamentos!$E$2:$E$1001,Lançamentos!$C$2:$C$1001,$A11,Lançamentos!$F$2:$F$1001,"Realizado",Lançamentos!$A$2:$A$1001,"&gt;="&amp;DATE(Resumo!$B$3,9,1),Lançamentos!$A$2:$A$1001,"&lt;"&amp;DATE(Resumo!$B$3,10,1)))</f>
        <v/>
      </c>
      <c r="L11" s="14">
        <f>IF($A11="","",SUMIFS(Lançamentos!$E$2:$E$1001,Lançamentos!$C$2:$C$1001,$A11,Lançamentos!$F$2:$F$1001,"Realizado",Lançamentos!$A$2:$A$1001,"&gt;="&amp;DATE(Resumo!$B$3,10,1),Lançamentos!$A$2:$A$1001,"&lt;"&amp;DATE(Resumo!$B$3,11,1)))</f>
        <v/>
      </c>
      <c r="M11" s="14">
        <f>IF($A11="","",SUMIFS(Lançamentos!$E$2:$E$1001,Lançamentos!$C$2:$C$1001,$A11,Lançamentos!$F$2:$F$1001,"Realizado",Lançamentos!$A$2:$A$1001,"&gt;="&amp;DATE(Resumo!$B$3,11,1),Lançamentos!$A$2:$A$1001,"&lt;"&amp;DATE(Resumo!$B$3,12,1)))</f>
        <v/>
      </c>
      <c r="N11" s="14">
        <f>IF($A11="","",SUMIFS(Lançamentos!$E$2:$E$1001,Lançamentos!$C$2:$C$1001,$A11,Lançamentos!$F$2:$F$1001,"Realizado",Lançamentos!$A$2:$A$1001,"&gt;="&amp;DATE(Resumo!$B$3,12,1),Lançamentos!$A$2:$A$1001,"&lt;"&amp;DATE(Resumo!$B$3,13,1)))</f>
        <v/>
      </c>
      <c r="O11" s="14">
        <f>IF($A11="","",SUM(C11:N11))</f>
        <v/>
      </c>
    </row>
    <row r="12">
      <c r="A12" s="15">
        <f>IF(Categorias!A11="","",Categorias!A11)</f>
        <v/>
      </c>
      <c r="B12" s="15">
        <f>IF(Categorias!B11="","",Categorias!B11)</f>
        <v/>
      </c>
      <c r="C12" s="16">
        <f>IF($A12="","",SUMIFS(Lançamentos!$E$2:$E$1001,Lançamentos!$C$2:$C$1001,$A12,Lançamentos!$F$2:$F$1001,"Realizado",Lançamentos!$A$2:$A$1001,"&gt;="&amp;DATE(Resumo!$B$3,1,1),Lançamentos!$A$2:$A$1001,"&lt;"&amp;DATE(Resumo!$B$3,2,1)))</f>
        <v/>
      </c>
      <c r="D12" s="16">
        <f>IF($A12="","",SUMIFS(Lançamentos!$E$2:$E$1001,Lançamentos!$C$2:$C$1001,$A12,Lançamentos!$F$2:$F$1001,"Realizado",Lançamentos!$A$2:$A$1001,"&gt;="&amp;DATE(Resumo!$B$3,2,1),Lançamentos!$A$2:$A$1001,"&lt;"&amp;DATE(Resumo!$B$3,3,1)))</f>
        <v/>
      </c>
      <c r="E12" s="16">
        <f>IF($A12="","",SUMIFS(Lançamentos!$E$2:$E$1001,Lançamentos!$C$2:$C$1001,$A12,Lançamentos!$F$2:$F$1001,"Realizado",Lançamentos!$A$2:$A$1001,"&gt;="&amp;DATE(Resumo!$B$3,3,1),Lançamentos!$A$2:$A$1001,"&lt;"&amp;DATE(Resumo!$B$3,4,1)))</f>
        <v/>
      </c>
      <c r="F12" s="16">
        <f>IF($A12="","",SUMIFS(Lançamentos!$E$2:$E$1001,Lançamentos!$C$2:$C$1001,$A12,Lançamentos!$F$2:$F$1001,"Realizado",Lançamentos!$A$2:$A$1001,"&gt;="&amp;DATE(Resumo!$B$3,4,1),Lançamentos!$A$2:$A$1001,"&lt;"&amp;DATE(Resumo!$B$3,5,1)))</f>
        <v/>
      </c>
      <c r="G12" s="16">
        <f>IF($A12="","",SUMIFS(Lançamentos!$E$2:$E$1001,Lançamentos!$C$2:$C$1001,$A12,Lançamentos!$F$2:$F$1001,"Realizado",Lançamentos!$A$2:$A$1001,"&gt;="&amp;DATE(Resumo!$B$3,5,1),Lançamentos!$A$2:$A$1001,"&lt;"&amp;DATE(Resumo!$B$3,6,1)))</f>
        <v/>
      </c>
      <c r="H12" s="16">
        <f>IF($A12="","",SUMIFS(Lançamentos!$E$2:$E$1001,Lançamentos!$C$2:$C$1001,$A12,Lançamentos!$F$2:$F$1001,"Realizado",Lançamentos!$A$2:$A$1001,"&gt;="&amp;DATE(Resumo!$B$3,6,1),Lançamentos!$A$2:$A$1001,"&lt;"&amp;DATE(Resumo!$B$3,7,1)))</f>
        <v/>
      </c>
      <c r="I12" s="16">
        <f>IF($A12="","",SUMIFS(Lançamentos!$E$2:$E$1001,Lançamentos!$C$2:$C$1001,$A12,Lançamentos!$F$2:$F$1001,"Realizado",Lançamentos!$A$2:$A$1001,"&gt;="&amp;DATE(Resumo!$B$3,7,1),Lançamentos!$A$2:$A$1001,"&lt;"&amp;DATE(Resumo!$B$3,8,1)))</f>
        <v/>
      </c>
      <c r="J12" s="16">
        <f>IF($A12="","",SUMIFS(Lançamentos!$E$2:$E$1001,Lançamentos!$C$2:$C$1001,$A12,Lançamentos!$F$2:$F$1001,"Realizado",Lançamentos!$A$2:$A$1001,"&gt;="&amp;DATE(Resumo!$B$3,8,1),Lançamentos!$A$2:$A$1001,"&lt;"&amp;DATE(Resumo!$B$3,9,1)))</f>
        <v/>
      </c>
      <c r="K12" s="16">
        <f>IF($A12="","",SUMIFS(Lançamentos!$E$2:$E$1001,Lançamentos!$C$2:$C$1001,$A12,Lançamentos!$F$2:$F$1001,"Realizado",Lançamentos!$A$2:$A$1001,"&gt;="&amp;DATE(Resumo!$B$3,9,1),Lançamentos!$A$2:$A$1001,"&lt;"&amp;DATE(Resumo!$B$3,10,1)))</f>
        <v/>
      </c>
      <c r="L12" s="16">
        <f>IF($A12="","",SUMIFS(Lançamentos!$E$2:$E$1001,Lançamentos!$C$2:$C$1001,$A12,Lançamentos!$F$2:$F$1001,"Realizado",Lançamentos!$A$2:$A$1001,"&gt;="&amp;DATE(Resumo!$B$3,10,1),Lançamentos!$A$2:$A$1001,"&lt;"&amp;DATE(Resumo!$B$3,11,1)))</f>
        <v/>
      </c>
      <c r="M12" s="16">
        <f>IF($A12="","",SUMIFS(Lançamentos!$E$2:$E$1001,Lançamentos!$C$2:$C$1001,$A12,Lançamentos!$F$2:$F$1001,"Realizado",Lançamentos!$A$2:$A$1001,"&gt;="&amp;DATE(Resumo!$B$3,11,1),Lançamentos!$A$2:$A$1001,"&lt;"&amp;DATE(Resumo!$B$3,12,1)))</f>
        <v/>
      </c>
      <c r="N12" s="16">
        <f>IF($A12="","",SUMIFS(Lançamentos!$E$2:$E$1001,Lançamentos!$C$2:$C$1001,$A12,Lançamentos!$F$2:$F$1001,"Realizado",Lançamentos!$A$2:$A$1001,"&gt;="&amp;DATE(Resumo!$B$3,12,1),Lançamentos!$A$2:$A$1001,"&lt;"&amp;DATE(Resumo!$B$3,13,1)))</f>
        <v/>
      </c>
      <c r="O12" s="16">
        <f>IF($A12="","",SUM(C12:N12))</f>
        <v/>
      </c>
    </row>
    <row r="13">
      <c r="A13" s="13">
        <f>IF(Categorias!A12="","",Categorias!A12)</f>
        <v/>
      </c>
      <c r="B13" s="13">
        <f>IF(Categorias!B12="","",Categorias!B12)</f>
        <v/>
      </c>
      <c r="C13" s="14">
        <f>IF($A13="","",SUMIFS(Lançamentos!$E$2:$E$1001,Lançamentos!$C$2:$C$1001,$A13,Lançamentos!$F$2:$F$1001,"Realizado",Lançamentos!$A$2:$A$1001,"&gt;="&amp;DATE(Resumo!$B$3,1,1),Lançamentos!$A$2:$A$1001,"&lt;"&amp;DATE(Resumo!$B$3,2,1)))</f>
        <v/>
      </c>
      <c r="D13" s="14">
        <f>IF($A13="","",SUMIFS(Lançamentos!$E$2:$E$1001,Lançamentos!$C$2:$C$1001,$A13,Lançamentos!$F$2:$F$1001,"Realizado",Lançamentos!$A$2:$A$1001,"&gt;="&amp;DATE(Resumo!$B$3,2,1),Lançamentos!$A$2:$A$1001,"&lt;"&amp;DATE(Resumo!$B$3,3,1)))</f>
        <v/>
      </c>
      <c r="E13" s="14">
        <f>IF($A13="","",SUMIFS(Lançamentos!$E$2:$E$1001,Lançamentos!$C$2:$C$1001,$A13,Lançamentos!$F$2:$F$1001,"Realizado",Lançamentos!$A$2:$A$1001,"&gt;="&amp;DATE(Resumo!$B$3,3,1),Lançamentos!$A$2:$A$1001,"&lt;"&amp;DATE(Resumo!$B$3,4,1)))</f>
        <v/>
      </c>
      <c r="F13" s="14">
        <f>IF($A13="","",SUMIFS(Lançamentos!$E$2:$E$1001,Lançamentos!$C$2:$C$1001,$A13,Lançamentos!$F$2:$F$1001,"Realizado",Lançamentos!$A$2:$A$1001,"&gt;="&amp;DATE(Resumo!$B$3,4,1),Lançamentos!$A$2:$A$1001,"&lt;"&amp;DATE(Resumo!$B$3,5,1)))</f>
        <v/>
      </c>
      <c r="G13" s="14">
        <f>IF($A13="","",SUMIFS(Lançamentos!$E$2:$E$1001,Lançamentos!$C$2:$C$1001,$A13,Lançamentos!$F$2:$F$1001,"Realizado",Lançamentos!$A$2:$A$1001,"&gt;="&amp;DATE(Resumo!$B$3,5,1),Lançamentos!$A$2:$A$1001,"&lt;"&amp;DATE(Resumo!$B$3,6,1)))</f>
        <v/>
      </c>
      <c r="H13" s="14">
        <f>IF($A13="","",SUMIFS(Lançamentos!$E$2:$E$1001,Lançamentos!$C$2:$C$1001,$A13,Lançamentos!$F$2:$F$1001,"Realizado",Lançamentos!$A$2:$A$1001,"&gt;="&amp;DATE(Resumo!$B$3,6,1),Lançamentos!$A$2:$A$1001,"&lt;"&amp;DATE(Resumo!$B$3,7,1)))</f>
        <v/>
      </c>
      <c r="I13" s="14">
        <f>IF($A13="","",SUMIFS(Lançamentos!$E$2:$E$1001,Lançamentos!$C$2:$C$1001,$A13,Lançamentos!$F$2:$F$1001,"Realizado",Lançamentos!$A$2:$A$1001,"&gt;="&amp;DATE(Resumo!$B$3,7,1),Lançamentos!$A$2:$A$1001,"&lt;"&amp;DATE(Resumo!$B$3,8,1)))</f>
        <v/>
      </c>
      <c r="J13" s="14">
        <f>IF($A13="","",SUMIFS(Lançamentos!$E$2:$E$1001,Lançamentos!$C$2:$C$1001,$A13,Lançamentos!$F$2:$F$1001,"Realizado",Lançamentos!$A$2:$A$1001,"&gt;="&amp;DATE(Resumo!$B$3,8,1),Lançamentos!$A$2:$A$1001,"&lt;"&amp;DATE(Resumo!$B$3,9,1)))</f>
        <v/>
      </c>
      <c r="K13" s="14">
        <f>IF($A13="","",SUMIFS(Lançamentos!$E$2:$E$1001,Lançamentos!$C$2:$C$1001,$A13,Lançamentos!$F$2:$F$1001,"Realizado",Lançamentos!$A$2:$A$1001,"&gt;="&amp;DATE(Resumo!$B$3,9,1),Lançamentos!$A$2:$A$1001,"&lt;"&amp;DATE(Resumo!$B$3,10,1)))</f>
        <v/>
      </c>
      <c r="L13" s="14">
        <f>IF($A13="","",SUMIFS(Lançamentos!$E$2:$E$1001,Lançamentos!$C$2:$C$1001,$A13,Lançamentos!$F$2:$F$1001,"Realizado",Lançamentos!$A$2:$A$1001,"&gt;="&amp;DATE(Resumo!$B$3,10,1),Lançamentos!$A$2:$A$1001,"&lt;"&amp;DATE(Resumo!$B$3,11,1)))</f>
        <v/>
      </c>
      <c r="M13" s="14">
        <f>IF($A13="","",SUMIFS(Lançamentos!$E$2:$E$1001,Lançamentos!$C$2:$C$1001,$A13,Lançamentos!$F$2:$F$1001,"Realizado",Lançamentos!$A$2:$A$1001,"&gt;="&amp;DATE(Resumo!$B$3,11,1),Lançamentos!$A$2:$A$1001,"&lt;"&amp;DATE(Resumo!$B$3,12,1)))</f>
        <v/>
      </c>
      <c r="N13" s="14">
        <f>IF($A13="","",SUMIFS(Lançamentos!$E$2:$E$1001,Lançamentos!$C$2:$C$1001,$A13,Lançamentos!$F$2:$F$1001,"Realizado",Lançamentos!$A$2:$A$1001,"&gt;="&amp;DATE(Resumo!$B$3,12,1),Lançamentos!$A$2:$A$1001,"&lt;"&amp;DATE(Resumo!$B$3,13,1)))</f>
        <v/>
      </c>
      <c r="O13" s="14">
        <f>IF($A13="","",SUM(C13:N13))</f>
        <v/>
      </c>
    </row>
    <row r="14">
      <c r="A14" s="15">
        <f>IF(Categorias!A13="","",Categorias!A13)</f>
        <v/>
      </c>
      <c r="B14" s="15">
        <f>IF(Categorias!B13="","",Categorias!B13)</f>
        <v/>
      </c>
      <c r="C14" s="16">
        <f>IF($A14="","",SUMIFS(Lançamentos!$E$2:$E$1001,Lançamentos!$C$2:$C$1001,$A14,Lançamentos!$F$2:$F$1001,"Realizado",Lançamentos!$A$2:$A$1001,"&gt;="&amp;DATE(Resumo!$B$3,1,1),Lançamentos!$A$2:$A$1001,"&lt;"&amp;DATE(Resumo!$B$3,2,1)))</f>
        <v/>
      </c>
      <c r="D14" s="16">
        <f>IF($A14="","",SUMIFS(Lançamentos!$E$2:$E$1001,Lançamentos!$C$2:$C$1001,$A14,Lançamentos!$F$2:$F$1001,"Realizado",Lançamentos!$A$2:$A$1001,"&gt;="&amp;DATE(Resumo!$B$3,2,1),Lançamentos!$A$2:$A$1001,"&lt;"&amp;DATE(Resumo!$B$3,3,1)))</f>
        <v/>
      </c>
      <c r="E14" s="16">
        <f>IF($A14="","",SUMIFS(Lançamentos!$E$2:$E$1001,Lançamentos!$C$2:$C$1001,$A14,Lançamentos!$F$2:$F$1001,"Realizado",Lançamentos!$A$2:$A$1001,"&gt;="&amp;DATE(Resumo!$B$3,3,1),Lançamentos!$A$2:$A$1001,"&lt;"&amp;DATE(Resumo!$B$3,4,1)))</f>
        <v/>
      </c>
      <c r="F14" s="16">
        <f>IF($A14="","",SUMIFS(Lançamentos!$E$2:$E$1001,Lançamentos!$C$2:$C$1001,$A14,Lançamentos!$F$2:$F$1001,"Realizado",Lançamentos!$A$2:$A$1001,"&gt;="&amp;DATE(Resumo!$B$3,4,1),Lançamentos!$A$2:$A$1001,"&lt;"&amp;DATE(Resumo!$B$3,5,1)))</f>
        <v/>
      </c>
      <c r="G14" s="16">
        <f>IF($A14="","",SUMIFS(Lançamentos!$E$2:$E$1001,Lançamentos!$C$2:$C$1001,$A14,Lançamentos!$F$2:$F$1001,"Realizado",Lançamentos!$A$2:$A$1001,"&gt;="&amp;DATE(Resumo!$B$3,5,1),Lançamentos!$A$2:$A$1001,"&lt;"&amp;DATE(Resumo!$B$3,6,1)))</f>
        <v/>
      </c>
      <c r="H14" s="16">
        <f>IF($A14="","",SUMIFS(Lançamentos!$E$2:$E$1001,Lançamentos!$C$2:$C$1001,$A14,Lançamentos!$F$2:$F$1001,"Realizado",Lançamentos!$A$2:$A$1001,"&gt;="&amp;DATE(Resumo!$B$3,6,1),Lançamentos!$A$2:$A$1001,"&lt;"&amp;DATE(Resumo!$B$3,7,1)))</f>
        <v/>
      </c>
      <c r="I14" s="16">
        <f>IF($A14="","",SUMIFS(Lançamentos!$E$2:$E$1001,Lançamentos!$C$2:$C$1001,$A14,Lançamentos!$F$2:$F$1001,"Realizado",Lançamentos!$A$2:$A$1001,"&gt;="&amp;DATE(Resumo!$B$3,7,1),Lançamentos!$A$2:$A$1001,"&lt;"&amp;DATE(Resumo!$B$3,8,1)))</f>
        <v/>
      </c>
      <c r="J14" s="16">
        <f>IF($A14="","",SUMIFS(Lançamentos!$E$2:$E$1001,Lançamentos!$C$2:$C$1001,$A14,Lançamentos!$F$2:$F$1001,"Realizado",Lançamentos!$A$2:$A$1001,"&gt;="&amp;DATE(Resumo!$B$3,8,1),Lançamentos!$A$2:$A$1001,"&lt;"&amp;DATE(Resumo!$B$3,9,1)))</f>
        <v/>
      </c>
      <c r="K14" s="16">
        <f>IF($A14="","",SUMIFS(Lançamentos!$E$2:$E$1001,Lançamentos!$C$2:$C$1001,$A14,Lançamentos!$F$2:$F$1001,"Realizado",Lançamentos!$A$2:$A$1001,"&gt;="&amp;DATE(Resumo!$B$3,9,1),Lançamentos!$A$2:$A$1001,"&lt;"&amp;DATE(Resumo!$B$3,10,1)))</f>
        <v/>
      </c>
      <c r="L14" s="16">
        <f>IF($A14="","",SUMIFS(Lançamentos!$E$2:$E$1001,Lançamentos!$C$2:$C$1001,$A14,Lançamentos!$F$2:$F$1001,"Realizado",Lançamentos!$A$2:$A$1001,"&gt;="&amp;DATE(Resumo!$B$3,10,1),Lançamentos!$A$2:$A$1001,"&lt;"&amp;DATE(Resumo!$B$3,11,1)))</f>
        <v/>
      </c>
      <c r="M14" s="16">
        <f>IF($A14="","",SUMIFS(Lançamentos!$E$2:$E$1001,Lançamentos!$C$2:$C$1001,$A14,Lançamentos!$F$2:$F$1001,"Realizado",Lançamentos!$A$2:$A$1001,"&gt;="&amp;DATE(Resumo!$B$3,11,1),Lançamentos!$A$2:$A$1001,"&lt;"&amp;DATE(Resumo!$B$3,12,1)))</f>
        <v/>
      </c>
      <c r="N14" s="16">
        <f>IF($A14="","",SUMIFS(Lançamentos!$E$2:$E$1001,Lançamentos!$C$2:$C$1001,$A14,Lançamentos!$F$2:$F$1001,"Realizado",Lançamentos!$A$2:$A$1001,"&gt;="&amp;DATE(Resumo!$B$3,12,1),Lançamentos!$A$2:$A$1001,"&lt;"&amp;DATE(Resumo!$B$3,13,1)))</f>
        <v/>
      </c>
      <c r="O14" s="16">
        <f>IF($A14="","",SUM(C14:N14))</f>
        <v/>
      </c>
    </row>
    <row r="15">
      <c r="A15" s="13">
        <f>IF(Categorias!A14="","",Categorias!A14)</f>
        <v/>
      </c>
      <c r="B15" s="13">
        <f>IF(Categorias!B14="","",Categorias!B14)</f>
        <v/>
      </c>
      <c r="C15" s="14">
        <f>IF($A15="","",SUMIFS(Lançamentos!$E$2:$E$1001,Lançamentos!$C$2:$C$1001,$A15,Lançamentos!$F$2:$F$1001,"Realizado",Lançamentos!$A$2:$A$1001,"&gt;="&amp;DATE(Resumo!$B$3,1,1),Lançamentos!$A$2:$A$1001,"&lt;"&amp;DATE(Resumo!$B$3,2,1)))</f>
        <v/>
      </c>
      <c r="D15" s="14">
        <f>IF($A15="","",SUMIFS(Lançamentos!$E$2:$E$1001,Lançamentos!$C$2:$C$1001,$A15,Lançamentos!$F$2:$F$1001,"Realizado",Lançamentos!$A$2:$A$1001,"&gt;="&amp;DATE(Resumo!$B$3,2,1),Lançamentos!$A$2:$A$1001,"&lt;"&amp;DATE(Resumo!$B$3,3,1)))</f>
        <v/>
      </c>
      <c r="E15" s="14">
        <f>IF($A15="","",SUMIFS(Lançamentos!$E$2:$E$1001,Lançamentos!$C$2:$C$1001,$A15,Lançamentos!$F$2:$F$1001,"Realizado",Lançamentos!$A$2:$A$1001,"&gt;="&amp;DATE(Resumo!$B$3,3,1),Lançamentos!$A$2:$A$1001,"&lt;"&amp;DATE(Resumo!$B$3,4,1)))</f>
        <v/>
      </c>
      <c r="F15" s="14">
        <f>IF($A15="","",SUMIFS(Lançamentos!$E$2:$E$1001,Lançamentos!$C$2:$C$1001,$A15,Lançamentos!$F$2:$F$1001,"Realizado",Lançamentos!$A$2:$A$1001,"&gt;="&amp;DATE(Resumo!$B$3,4,1),Lançamentos!$A$2:$A$1001,"&lt;"&amp;DATE(Resumo!$B$3,5,1)))</f>
        <v/>
      </c>
      <c r="G15" s="14">
        <f>IF($A15="","",SUMIFS(Lançamentos!$E$2:$E$1001,Lançamentos!$C$2:$C$1001,$A15,Lançamentos!$F$2:$F$1001,"Realizado",Lançamentos!$A$2:$A$1001,"&gt;="&amp;DATE(Resumo!$B$3,5,1),Lançamentos!$A$2:$A$1001,"&lt;"&amp;DATE(Resumo!$B$3,6,1)))</f>
        <v/>
      </c>
      <c r="H15" s="14">
        <f>IF($A15="","",SUMIFS(Lançamentos!$E$2:$E$1001,Lançamentos!$C$2:$C$1001,$A15,Lançamentos!$F$2:$F$1001,"Realizado",Lançamentos!$A$2:$A$1001,"&gt;="&amp;DATE(Resumo!$B$3,6,1),Lançamentos!$A$2:$A$1001,"&lt;"&amp;DATE(Resumo!$B$3,7,1)))</f>
        <v/>
      </c>
      <c r="I15" s="14">
        <f>IF($A15="","",SUMIFS(Lançamentos!$E$2:$E$1001,Lançamentos!$C$2:$C$1001,$A15,Lançamentos!$F$2:$F$1001,"Realizado",Lançamentos!$A$2:$A$1001,"&gt;="&amp;DATE(Resumo!$B$3,7,1),Lançamentos!$A$2:$A$1001,"&lt;"&amp;DATE(Resumo!$B$3,8,1)))</f>
        <v/>
      </c>
      <c r="J15" s="14">
        <f>IF($A15="","",SUMIFS(Lançamentos!$E$2:$E$1001,Lançamentos!$C$2:$C$1001,$A15,Lançamentos!$F$2:$F$1001,"Realizado",Lançamentos!$A$2:$A$1001,"&gt;="&amp;DATE(Resumo!$B$3,8,1),Lançamentos!$A$2:$A$1001,"&lt;"&amp;DATE(Resumo!$B$3,9,1)))</f>
        <v/>
      </c>
      <c r="K15" s="14">
        <f>IF($A15="","",SUMIFS(Lançamentos!$E$2:$E$1001,Lançamentos!$C$2:$C$1001,$A15,Lançamentos!$F$2:$F$1001,"Realizado",Lançamentos!$A$2:$A$1001,"&gt;="&amp;DATE(Resumo!$B$3,9,1),Lançamentos!$A$2:$A$1001,"&lt;"&amp;DATE(Resumo!$B$3,10,1)))</f>
        <v/>
      </c>
      <c r="L15" s="14">
        <f>IF($A15="","",SUMIFS(Lançamentos!$E$2:$E$1001,Lançamentos!$C$2:$C$1001,$A15,Lançamentos!$F$2:$F$1001,"Realizado",Lançamentos!$A$2:$A$1001,"&gt;="&amp;DATE(Resumo!$B$3,10,1),Lançamentos!$A$2:$A$1001,"&lt;"&amp;DATE(Resumo!$B$3,11,1)))</f>
        <v/>
      </c>
      <c r="M15" s="14">
        <f>IF($A15="","",SUMIFS(Lançamentos!$E$2:$E$1001,Lançamentos!$C$2:$C$1001,$A15,Lançamentos!$F$2:$F$1001,"Realizado",Lançamentos!$A$2:$A$1001,"&gt;="&amp;DATE(Resumo!$B$3,11,1),Lançamentos!$A$2:$A$1001,"&lt;"&amp;DATE(Resumo!$B$3,12,1)))</f>
        <v/>
      </c>
      <c r="N15" s="14">
        <f>IF($A15="","",SUMIFS(Lançamentos!$E$2:$E$1001,Lançamentos!$C$2:$C$1001,$A15,Lançamentos!$F$2:$F$1001,"Realizado",Lançamentos!$A$2:$A$1001,"&gt;="&amp;DATE(Resumo!$B$3,12,1),Lançamentos!$A$2:$A$1001,"&lt;"&amp;DATE(Resumo!$B$3,13,1)))</f>
        <v/>
      </c>
      <c r="O15" s="14">
        <f>IF($A15="","",SUM(C15:N15))</f>
        <v/>
      </c>
    </row>
    <row r="16">
      <c r="A16" s="15">
        <f>IF(Categorias!A15="","",Categorias!A15)</f>
        <v/>
      </c>
      <c r="B16" s="15">
        <f>IF(Categorias!B15="","",Categorias!B15)</f>
        <v/>
      </c>
      <c r="C16" s="16">
        <f>IF($A16="","",SUMIFS(Lançamentos!$E$2:$E$1001,Lançamentos!$C$2:$C$1001,$A16,Lançamentos!$F$2:$F$1001,"Realizado",Lançamentos!$A$2:$A$1001,"&gt;="&amp;DATE(Resumo!$B$3,1,1),Lançamentos!$A$2:$A$1001,"&lt;"&amp;DATE(Resumo!$B$3,2,1)))</f>
        <v/>
      </c>
      <c r="D16" s="16">
        <f>IF($A16="","",SUMIFS(Lançamentos!$E$2:$E$1001,Lançamentos!$C$2:$C$1001,$A16,Lançamentos!$F$2:$F$1001,"Realizado",Lançamentos!$A$2:$A$1001,"&gt;="&amp;DATE(Resumo!$B$3,2,1),Lançamentos!$A$2:$A$1001,"&lt;"&amp;DATE(Resumo!$B$3,3,1)))</f>
        <v/>
      </c>
      <c r="E16" s="16">
        <f>IF($A16="","",SUMIFS(Lançamentos!$E$2:$E$1001,Lançamentos!$C$2:$C$1001,$A16,Lançamentos!$F$2:$F$1001,"Realizado",Lançamentos!$A$2:$A$1001,"&gt;="&amp;DATE(Resumo!$B$3,3,1),Lançamentos!$A$2:$A$1001,"&lt;"&amp;DATE(Resumo!$B$3,4,1)))</f>
        <v/>
      </c>
      <c r="F16" s="16">
        <f>IF($A16="","",SUMIFS(Lançamentos!$E$2:$E$1001,Lançamentos!$C$2:$C$1001,$A16,Lançamentos!$F$2:$F$1001,"Realizado",Lançamentos!$A$2:$A$1001,"&gt;="&amp;DATE(Resumo!$B$3,4,1),Lançamentos!$A$2:$A$1001,"&lt;"&amp;DATE(Resumo!$B$3,5,1)))</f>
        <v/>
      </c>
      <c r="G16" s="16">
        <f>IF($A16="","",SUMIFS(Lançamentos!$E$2:$E$1001,Lançamentos!$C$2:$C$1001,$A16,Lançamentos!$F$2:$F$1001,"Realizado",Lançamentos!$A$2:$A$1001,"&gt;="&amp;DATE(Resumo!$B$3,5,1),Lançamentos!$A$2:$A$1001,"&lt;"&amp;DATE(Resumo!$B$3,6,1)))</f>
        <v/>
      </c>
      <c r="H16" s="16">
        <f>IF($A16="","",SUMIFS(Lançamentos!$E$2:$E$1001,Lançamentos!$C$2:$C$1001,$A16,Lançamentos!$F$2:$F$1001,"Realizado",Lançamentos!$A$2:$A$1001,"&gt;="&amp;DATE(Resumo!$B$3,6,1),Lançamentos!$A$2:$A$1001,"&lt;"&amp;DATE(Resumo!$B$3,7,1)))</f>
        <v/>
      </c>
      <c r="I16" s="16">
        <f>IF($A16="","",SUMIFS(Lançamentos!$E$2:$E$1001,Lançamentos!$C$2:$C$1001,$A16,Lançamentos!$F$2:$F$1001,"Realizado",Lançamentos!$A$2:$A$1001,"&gt;="&amp;DATE(Resumo!$B$3,7,1),Lançamentos!$A$2:$A$1001,"&lt;"&amp;DATE(Resumo!$B$3,8,1)))</f>
        <v/>
      </c>
      <c r="J16" s="16">
        <f>IF($A16="","",SUMIFS(Lançamentos!$E$2:$E$1001,Lançamentos!$C$2:$C$1001,$A16,Lançamentos!$F$2:$F$1001,"Realizado",Lançamentos!$A$2:$A$1001,"&gt;="&amp;DATE(Resumo!$B$3,8,1),Lançamentos!$A$2:$A$1001,"&lt;"&amp;DATE(Resumo!$B$3,9,1)))</f>
        <v/>
      </c>
      <c r="K16" s="16">
        <f>IF($A16="","",SUMIFS(Lançamentos!$E$2:$E$1001,Lançamentos!$C$2:$C$1001,$A16,Lançamentos!$F$2:$F$1001,"Realizado",Lançamentos!$A$2:$A$1001,"&gt;="&amp;DATE(Resumo!$B$3,9,1),Lançamentos!$A$2:$A$1001,"&lt;"&amp;DATE(Resumo!$B$3,10,1)))</f>
        <v/>
      </c>
      <c r="L16" s="16">
        <f>IF($A16="","",SUMIFS(Lançamentos!$E$2:$E$1001,Lançamentos!$C$2:$C$1001,$A16,Lançamentos!$F$2:$F$1001,"Realizado",Lançamentos!$A$2:$A$1001,"&gt;="&amp;DATE(Resumo!$B$3,10,1),Lançamentos!$A$2:$A$1001,"&lt;"&amp;DATE(Resumo!$B$3,11,1)))</f>
        <v/>
      </c>
      <c r="M16" s="16">
        <f>IF($A16="","",SUMIFS(Lançamentos!$E$2:$E$1001,Lançamentos!$C$2:$C$1001,$A16,Lançamentos!$F$2:$F$1001,"Realizado",Lançamentos!$A$2:$A$1001,"&gt;="&amp;DATE(Resumo!$B$3,11,1),Lançamentos!$A$2:$A$1001,"&lt;"&amp;DATE(Resumo!$B$3,12,1)))</f>
        <v/>
      </c>
      <c r="N16" s="16">
        <f>IF($A16="","",SUMIFS(Lançamentos!$E$2:$E$1001,Lançamentos!$C$2:$C$1001,$A16,Lançamentos!$F$2:$F$1001,"Realizado",Lançamentos!$A$2:$A$1001,"&gt;="&amp;DATE(Resumo!$B$3,12,1),Lançamentos!$A$2:$A$1001,"&lt;"&amp;DATE(Resumo!$B$3,13,1)))</f>
        <v/>
      </c>
      <c r="O16" s="16">
        <f>IF($A16="","",SUM(C16:N16))</f>
        <v/>
      </c>
    </row>
    <row r="17">
      <c r="A17" s="13">
        <f>IF(Categorias!A16="","",Categorias!A16)</f>
        <v/>
      </c>
      <c r="B17" s="13">
        <f>IF(Categorias!B16="","",Categorias!B16)</f>
        <v/>
      </c>
      <c r="C17" s="14">
        <f>IF($A17="","",SUMIFS(Lançamentos!$E$2:$E$1001,Lançamentos!$C$2:$C$1001,$A17,Lançamentos!$F$2:$F$1001,"Realizado",Lançamentos!$A$2:$A$1001,"&gt;="&amp;DATE(Resumo!$B$3,1,1),Lançamentos!$A$2:$A$1001,"&lt;"&amp;DATE(Resumo!$B$3,2,1)))</f>
        <v/>
      </c>
      <c r="D17" s="14">
        <f>IF($A17="","",SUMIFS(Lançamentos!$E$2:$E$1001,Lançamentos!$C$2:$C$1001,$A17,Lançamentos!$F$2:$F$1001,"Realizado",Lançamentos!$A$2:$A$1001,"&gt;="&amp;DATE(Resumo!$B$3,2,1),Lançamentos!$A$2:$A$1001,"&lt;"&amp;DATE(Resumo!$B$3,3,1)))</f>
        <v/>
      </c>
      <c r="E17" s="14">
        <f>IF($A17="","",SUMIFS(Lançamentos!$E$2:$E$1001,Lançamentos!$C$2:$C$1001,$A17,Lançamentos!$F$2:$F$1001,"Realizado",Lançamentos!$A$2:$A$1001,"&gt;="&amp;DATE(Resumo!$B$3,3,1),Lançamentos!$A$2:$A$1001,"&lt;"&amp;DATE(Resumo!$B$3,4,1)))</f>
        <v/>
      </c>
      <c r="F17" s="14">
        <f>IF($A17="","",SUMIFS(Lançamentos!$E$2:$E$1001,Lançamentos!$C$2:$C$1001,$A17,Lançamentos!$F$2:$F$1001,"Realizado",Lançamentos!$A$2:$A$1001,"&gt;="&amp;DATE(Resumo!$B$3,4,1),Lançamentos!$A$2:$A$1001,"&lt;"&amp;DATE(Resumo!$B$3,5,1)))</f>
        <v/>
      </c>
      <c r="G17" s="14">
        <f>IF($A17="","",SUMIFS(Lançamentos!$E$2:$E$1001,Lançamentos!$C$2:$C$1001,$A17,Lançamentos!$F$2:$F$1001,"Realizado",Lançamentos!$A$2:$A$1001,"&gt;="&amp;DATE(Resumo!$B$3,5,1),Lançamentos!$A$2:$A$1001,"&lt;"&amp;DATE(Resumo!$B$3,6,1)))</f>
        <v/>
      </c>
      <c r="H17" s="14">
        <f>IF($A17="","",SUMIFS(Lançamentos!$E$2:$E$1001,Lançamentos!$C$2:$C$1001,$A17,Lançamentos!$F$2:$F$1001,"Realizado",Lançamentos!$A$2:$A$1001,"&gt;="&amp;DATE(Resumo!$B$3,6,1),Lançamentos!$A$2:$A$1001,"&lt;"&amp;DATE(Resumo!$B$3,7,1)))</f>
        <v/>
      </c>
      <c r="I17" s="14">
        <f>IF($A17="","",SUMIFS(Lançamentos!$E$2:$E$1001,Lançamentos!$C$2:$C$1001,$A17,Lançamentos!$F$2:$F$1001,"Realizado",Lançamentos!$A$2:$A$1001,"&gt;="&amp;DATE(Resumo!$B$3,7,1),Lançamentos!$A$2:$A$1001,"&lt;"&amp;DATE(Resumo!$B$3,8,1)))</f>
        <v/>
      </c>
      <c r="J17" s="14">
        <f>IF($A17="","",SUMIFS(Lançamentos!$E$2:$E$1001,Lançamentos!$C$2:$C$1001,$A17,Lançamentos!$F$2:$F$1001,"Realizado",Lançamentos!$A$2:$A$1001,"&gt;="&amp;DATE(Resumo!$B$3,8,1),Lançamentos!$A$2:$A$1001,"&lt;"&amp;DATE(Resumo!$B$3,9,1)))</f>
        <v/>
      </c>
      <c r="K17" s="14">
        <f>IF($A17="","",SUMIFS(Lançamentos!$E$2:$E$1001,Lançamentos!$C$2:$C$1001,$A17,Lançamentos!$F$2:$F$1001,"Realizado",Lançamentos!$A$2:$A$1001,"&gt;="&amp;DATE(Resumo!$B$3,9,1),Lançamentos!$A$2:$A$1001,"&lt;"&amp;DATE(Resumo!$B$3,10,1)))</f>
        <v/>
      </c>
      <c r="L17" s="14">
        <f>IF($A17="","",SUMIFS(Lançamentos!$E$2:$E$1001,Lançamentos!$C$2:$C$1001,$A17,Lançamentos!$F$2:$F$1001,"Realizado",Lançamentos!$A$2:$A$1001,"&gt;="&amp;DATE(Resumo!$B$3,10,1),Lançamentos!$A$2:$A$1001,"&lt;"&amp;DATE(Resumo!$B$3,11,1)))</f>
        <v/>
      </c>
      <c r="M17" s="14">
        <f>IF($A17="","",SUMIFS(Lançamentos!$E$2:$E$1001,Lançamentos!$C$2:$C$1001,$A17,Lançamentos!$F$2:$F$1001,"Realizado",Lançamentos!$A$2:$A$1001,"&gt;="&amp;DATE(Resumo!$B$3,11,1),Lançamentos!$A$2:$A$1001,"&lt;"&amp;DATE(Resumo!$B$3,12,1)))</f>
        <v/>
      </c>
      <c r="N17" s="14">
        <f>IF($A17="","",SUMIFS(Lançamentos!$E$2:$E$1001,Lançamentos!$C$2:$C$1001,$A17,Lançamentos!$F$2:$F$1001,"Realizado",Lançamentos!$A$2:$A$1001,"&gt;="&amp;DATE(Resumo!$B$3,12,1),Lançamentos!$A$2:$A$1001,"&lt;"&amp;DATE(Resumo!$B$3,13,1)))</f>
        <v/>
      </c>
      <c r="O17" s="14">
        <f>IF($A17="","",SUM(C17:N17))</f>
        <v/>
      </c>
    </row>
    <row r="18">
      <c r="A18" s="15">
        <f>IF(Categorias!A17="","",Categorias!A17)</f>
        <v/>
      </c>
      <c r="B18" s="15">
        <f>IF(Categorias!B17="","",Categorias!B17)</f>
        <v/>
      </c>
      <c r="C18" s="16">
        <f>IF($A18="","",SUMIFS(Lançamentos!$E$2:$E$1001,Lançamentos!$C$2:$C$1001,$A18,Lançamentos!$F$2:$F$1001,"Realizado",Lançamentos!$A$2:$A$1001,"&gt;="&amp;DATE(Resumo!$B$3,1,1),Lançamentos!$A$2:$A$1001,"&lt;"&amp;DATE(Resumo!$B$3,2,1)))</f>
        <v/>
      </c>
      <c r="D18" s="16">
        <f>IF($A18="","",SUMIFS(Lançamentos!$E$2:$E$1001,Lançamentos!$C$2:$C$1001,$A18,Lançamentos!$F$2:$F$1001,"Realizado",Lançamentos!$A$2:$A$1001,"&gt;="&amp;DATE(Resumo!$B$3,2,1),Lançamentos!$A$2:$A$1001,"&lt;"&amp;DATE(Resumo!$B$3,3,1)))</f>
        <v/>
      </c>
      <c r="E18" s="16">
        <f>IF($A18="","",SUMIFS(Lançamentos!$E$2:$E$1001,Lançamentos!$C$2:$C$1001,$A18,Lançamentos!$F$2:$F$1001,"Realizado",Lançamentos!$A$2:$A$1001,"&gt;="&amp;DATE(Resumo!$B$3,3,1),Lançamentos!$A$2:$A$1001,"&lt;"&amp;DATE(Resumo!$B$3,4,1)))</f>
        <v/>
      </c>
      <c r="F18" s="16">
        <f>IF($A18="","",SUMIFS(Lançamentos!$E$2:$E$1001,Lançamentos!$C$2:$C$1001,$A18,Lançamentos!$F$2:$F$1001,"Realizado",Lançamentos!$A$2:$A$1001,"&gt;="&amp;DATE(Resumo!$B$3,4,1),Lançamentos!$A$2:$A$1001,"&lt;"&amp;DATE(Resumo!$B$3,5,1)))</f>
        <v/>
      </c>
      <c r="G18" s="16">
        <f>IF($A18="","",SUMIFS(Lançamentos!$E$2:$E$1001,Lançamentos!$C$2:$C$1001,$A18,Lançamentos!$F$2:$F$1001,"Realizado",Lançamentos!$A$2:$A$1001,"&gt;="&amp;DATE(Resumo!$B$3,5,1),Lançamentos!$A$2:$A$1001,"&lt;"&amp;DATE(Resumo!$B$3,6,1)))</f>
        <v/>
      </c>
      <c r="H18" s="16">
        <f>IF($A18="","",SUMIFS(Lançamentos!$E$2:$E$1001,Lançamentos!$C$2:$C$1001,$A18,Lançamentos!$F$2:$F$1001,"Realizado",Lançamentos!$A$2:$A$1001,"&gt;="&amp;DATE(Resumo!$B$3,6,1),Lançamentos!$A$2:$A$1001,"&lt;"&amp;DATE(Resumo!$B$3,7,1)))</f>
        <v/>
      </c>
      <c r="I18" s="16">
        <f>IF($A18="","",SUMIFS(Lançamentos!$E$2:$E$1001,Lançamentos!$C$2:$C$1001,$A18,Lançamentos!$F$2:$F$1001,"Realizado",Lançamentos!$A$2:$A$1001,"&gt;="&amp;DATE(Resumo!$B$3,7,1),Lançamentos!$A$2:$A$1001,"&lt;"&amp;DATE(Resumo!$B$3,8,1)))</f>
        <v/>
      </c>
      <c r="J18" s="16">
        <f>IF($A18="","",SUMIFS(Lançamentos!$E$2:$E$1001,Lançamentos!$C$2:$C$1001,$A18,Lançamentos!$F$2:$F$1001,"Realizado",Lançamentos!$A$2:$A$1001,"&gt;="&amp;DATE(Resumo!$B$3,8,1),Lançamentos!$A$2:$A$1001,"&lt;"&amp;DATE(Resumo!$B$3,9,1)))</f>
        <v/>
      </c>
      <c r="K18" s="16">
        <f>IF($A18="","",SUMIFS(Lançamentos!$E$2:$E$1001,Lançamentos!$C$2:$C$1001,$A18,Lançamentos!$F$2:$F$1001,"Realizado",Lançamentos!$A$2:$A$1001,"&gt;="&amp;DATE(Resumo!$B$3,9,1),Lançamentos!$A$2:$A$1001,"&lt;"&amp;DATE(Resumo!$B$3,10,1)))</f>
        <v/>
      </c>
      <c r="L18" s="16">
        <f>IF($A18="","",SUMIFS(Lançamentos!$E$2:$E$1001,Lançamentos!$C$2:$C$1001,$A18,Lançamentos!$F$2:$F$1001,"Realizado",Lançamentos!$A$2:$A$1001,"&gt;="&amp;DATE(Resumo!$B$3,10,1),Lançamentos!$A$2:$A$1001,"&lt;"&amp;DATE(Resumo!$B$3,11,1)))</f>
        <v/>
      </c>
      <c r="M18" s="16">
        <f>IF($A18="","",SUMIFS(Lançamentos!$E$2:$E$1001,Lançamentos!$C$2:$C$1001,$A18,Lançamentos!$F$2:$F$1001,"Realizado",Lançamentos!$A$2:$A$1001,"&gt;="&amp;DATE(Resumo!$B$3,11,1),Lançamentos!$A$2:$A$1001,"&lt;"&amp;DATE(Resumo!$B$3,12,1)))</f>
        <v/>
      </c>
      <c r="N18" s="16">
        <f>IF($A18="","",SUMIFS(Lançamentos!$E$2:$E$1001,Lançamentos!$C$2:$C$1001,$A18,Lançamentos!$F$2:$F$1001,"Realizado",Lançamentos!$A$2:$A$1001,"&gt;="&amp;DATE(Resumo!$B$3,12,1),Lançamentos!$A$2:$A$1001,"&lt;"&amp;DATE(Resumo!$B$3,13,1)))</f>
        <v/>
      </c>
      <c r="O18" s="16">
        <f>IF($A18="","",SUM(C18:N18))</f>
        <v/>
      </c>
    </row>
    <row r="19">
      <c r="A19" s="13">
        <f>IF(Categorias!A18="","",Categorias!A18)</f>
        <v/>
      </c>
      <c r="B19" s="13">
        <f>IF(Categorias!B18="","",Categorias!B18)</f>
        <v/>
      </c>
      <c r="C19" s="14">
        <f>IF($A19="","",SUMIFS(Lançamentos!$E$2:$E$1001,Lançamentos!$C$2:$C$1001,$A19,Lançamentos!$F$2:$F$1001,"Realizado",Lançamentos!$A$2:$A$1001,"&gt;="&amp;DATE(Resumo!$B$3,1,1),Lançamentos!$A$2:$A$1001,"&lt;"&amp;DATE(Resumo!$B$3,2,1)))</f>
        <v/>
      </c>
      <c r="D19" s="14">
        <f>IF($A19="","",SUMIFS(Lançamentos!$E$2:$E$1001,Lançamentos!$C$2:$C$1001,$A19,Lançamentos!$F$2:$F$1001,"Realizado",Lançamentos!$A$2:$A$1001,"&gt;="&amp;DATE(Resumo!$B$3,2,1),Lançamentos!$A$2:$A$1001,"&lt;"&amp;DATE(Resumo!$B$3,3,1)))</f>
        <v/>
      </c>
      <c r="E19" s="14">
        <f>IF($A19="","",SUMIFS(Lançamentos!$E$2:$E$1001,Lançamentos!$C$2:$C$1001,$A19,Lançamentos!$F$2:$F$1001,"Realizado",Lançamentos!$A$2:$A$1001,"&gt;="&amp;DATE(Resumo!$B$3,3,1),Lançamentos!$A$2:$A$1001,"&lt;"&amp;DATE(Resumo!$B$3,4,1)))</f>
        <v/>
      </c>
      <c r="F19" s="14">
        <f>IF($A19="","",SUMIFS(Lançamentos!$E$2:$E$1001,Lançamentos!$C$2:$C$1001,$A19,Lançamentos!$F$2:$F$1001,"Realizado",Lançamentos!$A$2:$A$1001,"&gt;="&amp;DATE(Resumo!$B$3,4,1),Lançamentos!$A$2:$A$1001,"&lt;"&amp;DATE(Resumo!$B$3,5,1)))</f>
        <v/>
      </c>
      <c r="G19" s="14">
        <f>IF($A19="","",SUMIFS(Lançamentos!$E$2:$E$1001,Lançamentos!$C$2:$C$1001,$A19,Lançamentos!$F$2:$F$1001,"Realizado",Lançamentos!$A$2:$A$1001,"&gt;="&amp;DATE(Resumo!$B$3,5,1),Lançamentos!$A$2:$A$1001,"&lt;"&amp;DATE(Resumo!$B$3,6,1)))</f>
        <v/>
      </c>
      <c r="H19" s="14">
        <f>IF($A19="","",SUMIFS(Lançamentos!$E$2:$E$1001,Lançamentos!$C$2:$C$1001,$A19,Lançamentos!$F$2:$F$1001,"Realizado",Lançamentos!$A$2:$A$1001,"&gt;="&amp;DATE(Resumo!$B$3,6,1),Lançamentos!$A$2:$A$1001,"&lt;"&amp;DATE(Resumo!$B$3,7,1)))</f>
        <v/>
      </c>
      <c r="I19" s="14">
        <f>IF($A19="","",SUMIFS(Lançamentos!$E$2:$E$1001,Lançamentos!$C$2:$C$1001,$A19,Lançamentos!$F$2:$F$1001,"Realizado",Lançamentos!$A$2:$A$1001,"&gt;="&amp;DATE(Resumo!$B$3,7,1),Lançamentos!$A$2:$A$1001,"&lt;"&amp;DATE(Resumo!$B$3,8,1)))</f>
        <v/>
      </c>
      <c r="J19" s="14">
        <f>IF($A19="","",SUMIFS(Lançamentos!$E$2:$E$1001,Lançamentos!$C$2:$C$1001,$A19,Lançamentos!$F$2:$F$1001,"Realizado",Lançamentos!$A$2:$A$1001,"&gt;="&amp;DATE(Resumo!$B$3,8,1),Lançamentos!$A$2:$A$1001,"&lt;"&amp;DATE(Resumo!$B$3,9,1)))</f>
        <v/>
      </c>
      <c r="K19" s="14">
        <f>IF($A19="","",SUMIFS(Lançamentos!$E$2:$E$1001,Lançamentos!$C$2:$C$1001,$A19,Lançamentos!$F$2:$F$1001,"Realizado",Lançamentos!$A$2:$A$1001,"&gt;="&amp;DATE(Resumo!$B$3,9,1),Lançamentos!$A$2:$A$1001,"&lt;"&amp;DATE(Resumo!$B$3,10,1)))</f>
        <v/>
      </c>
      <c r="L19" s="14">
        <f>IF($A19="","",SUMIFS(Lançamentos!$E$2:$E$1001,Lançamentos!$C$2:$C$1001,$A19,Lançamentos!$F$2:$F$1001,"Realizado",Lançamentos!$A$2:$A$1001,"&gt;="&amp;DATE(Resumo!$B$3,10,1),Lançamentos!$A$2:$A$1001,"&lt;"&amp;DATE(Resumo!$B$3,11,1)))</f>
        <v/>
      </c>
      <c r="M19" s="14">
        <f>IF($A19="","",SUMIFS(Lançamentos!$E$2:$E$1001,Lançamentos!$C$2:$C$1001,$A19,Lançamentos!$F$2:$F$1001,"Realizado",Lançamentos!$A$2:$A$1001,"&gt;="&amp;DATE(Resumo!$B$3,11,1),Lançamentos!$A$2:$A$1001,"&lt;"&amp;DATE(Resumo!$B$3,12,1)))</f>
        <v/>
      </c>
      <c r="N19" s="14">
        <f>IF($A19="","",SUMIFS(Lançamentos!$E$2:$E$1001,Lançamentos!$C$2:$C$1001,$A19,Lançamentos!$F$2:$F$1001,"Realizado",Lançamentos!$A$2:$A$1001,"&gt;="&amp;DATE(Resumo!$B$3,12,1),Lançamentos!$A$2:$A$1001,"&lt;"&amp;DATE(Resumo!$B$3,13,1)))</f>
        <v/>
      </c>
      <c r="O19" s="14">
        <f>IF($A19="","",SUM(C19:N19))</f>
        <v/>
      </c>
    </row>
    <row r="20">
      <c r="A20" s="15">
        <f>IF(Categorias!A19="","",Categorias!A19)</f>
        <v/>
      </c>
      <c r="B20" s="15">
        <f>IF(Categorias!B19="","",Categorias!B19)</f>
        <v/>
      </c>
      <c r="C20" s="16">
        <f>IF($A20="","",SUMIFS(Lançamentos!$E$2:$E$1001,Lançamentos!$C$2:$C$1001,$A20,Lançamentos!$F$2:$F$1001,"Realizado",Lançamentos!$A$2:$A$1001,"&gt;="&amp;DATE(Resumo!$B$3,1,1),Lançamentos!$A$2:$A$1001,"&lt;"&amp;DATE(Resumo!$B$3,2,1)))</f>
        <v/>
      </c>
      <c r="D20" s="16">
        <f>IF($A20="","",SUMIFS(Lançamentos!$E$2:$E$1001,Lançamentos!$C$2:$C$1001,$A20,Lançamentos!$F$2:$F$1001,"Realizado",Lançamentos!$A$2:$A$1001,"&gt;="&amp;DATE(Resumo!$B$3,2,1),Lançamentos!$A$2:$A$1001,"&lt;"&amp;DATE(Resumo!$B$3,3,1)))</f>
        <v/>
      </c>
      <c r="E20" s="16">
        <f>IF($A20="","",SUMIFS(Lançamentos!$E$2:$E$1001,Lançamentos!$C$2:$C$1001,$A20,Lançamentos!$F$2:$F$1001,"Realizado",Lançamentos!$A$2:$A$1001,"&gt;="&amp;DATE(Resumo!$B$3,3,1),Lançamentos!$A$2:$A$1001,"&lt;"&amp;DATE(Resumo!$B$3,4,1)))</f>
        <v/>
      </c>
      <c r="F20" s="16">
        <f>IF($A20="","",SUMIFS(Lançamentos!$E$2:$E$1001,Lançamentos!$C$2:$C$1001,$A20,Lançamentos!$F$2:$F$1001,"Realizado",Lançamentos!$A$2:$A$1001,"&gt;="&amp;DATE(Resumo!$B$3,4,1),Lançamentos!$A$2:$A$1001,"&lt;"&amp;DATE(Resumo!$B$3,5,1)))</f>
        <v/>
      </c>
      <c r="G20" s="16">
        <f>IF($A20="","",SUMIFS(Lançamentos!$E$2:$E$1001,Lançamentos!$C$2:$C$1001,$A20,Lançamentos!$F$2:$F$1001,"Realizado",Lançamentos!$A$2:$A$1001,"&gt;="&amp;DATE(Resumo!$B$3,5,1),Lançamentos!$A$2:$A$1001,"&lt;"&amp;DATE(Resumo!$B$3,6,1)))</f>
        <v/>
      </c>
      <c r="H20" s="16">
        <f>IF($A20="","",SUMIFS(Lançamentos!$E$2:$E$1001,Lançamentos!$C$2:$C$1001,$A20,Lançamentos!$F$2:$F$1001,"Realizado",Lançamentos!$A$2:$A$1001,"&gt;="&amp;DATE(Resumo!$B$3,6,1),Lançamentos!$A$2:$A$1001,"&lt;"&amp;DATE(Resumo!$B$3,7,1)))</f>
        <v/>
      </c>
      <c r="I20" s="16">
        <f>IF($A20="","",SUMIFS(Lançamentos!$E$2:$E$1001,Lançamentos!$C$2:$C$1001,$A20,Lançamentos!$F$2:$F$1001,"Realizado",Lançamentos!$A$2:$A$1001,"&gt;="&amp;DATE(Resumo!$B$3,7,1),Lançamentos!$A$2:$A$1001,"&lt;"&amp;DATE(Resumo!$B$3,8,1)))</f>
        <v/>
      </c>
      <c r="J20" s="16">
        <f>IF($A20="","",SUMIFS(Lançamentos!$E$2:$E$1001,Lançamentos!$C$2:$C$1001,$A20,Lançamentos!$F$2:$F$1001,"Realizado",Lançamentos!$A$2:$A$1001,"&gt;="&amp;DATE(Resumo!$B$3,8,1),Lançamentos!$A$2:$A$1001,"&lt;"&amp;DATE(Resumo!$B$3,9,1)))</f>
        <v/>
      </c>
      <c r="K20" s="16">
        <f>IF($A20="","",SUMIFS(Lançamentos!$E$2:$E$1001,Lançamentos!$C$2:$C$1001,$A20,Lançamentos!$F$2:$F$1001,"Realizado",Lançamentos!$A$2:$A$1001,"&gt;="&amp;DATE(Resumo!$B$3,9,1),Lançamentos!$A$2:$A$1001,"&lt;"&amp;DATE(Resumo!$B$3,10,1)))</f>
        <v/>
      </c>
      <c r="L20" s="16">
        <f>IF($A20="","",SUMIFS(Lançamentos!$E$2:$E$1001,Lançamentos!$C$2:$C$1001,$A20,Lançamentos!$F$2:$F$1001,"Realizado",Lançamentos!$A$2:$A$1001,"&gt;="&amp;DATE(Resumo!$B$3,10,1),Lançamentos!$A$2:$A$1001,"&lt;"&amp;DATE(Resumo!$B$3,11,1)))</f>
        <v/>
      </c>
      <c r="M20" s="16">
        <f>IF($A20="","",SUMIFS(Lançamentos!$E$2:$E$1001,Lançamentos!$C$2:$C$1001,$A20,Lançamentos!$F$2:$F$1001,"Realizado",Lançamentos!$A$2:$A$1001,"&gt;="&amp;DATE(Resumo!$B$3,11,1),Lançamentos!$A$2:$A$1001,"&lt;"&amp;DATE(Resumo!$B$3,12,1)))</f>
        <v/>
      </c>
      <c r="N20" s="16">
        <f>IF($A20="","",SUMIFS(Lançamentos!$E$2:$E$1001,Lançamentos!$C$2:$C$1001,$A20,Lançamentos!$F$2:$F$1001,"Realizado",Lançamentos!$A$2:$A$1001,"&gt;="&amp;DATE(Resumo!$B$3,12,1),Lançamentos!$A$2:$A$1001,"&lt;"&amp;DATE(Resumo!$B$3,13,1)))</f>
        <v/>
      </c>
      <c r="O20" s="16">
        <f>IF($A20="","",SUM(C20:N20))</f>
        <v/>
      </c>
    </row>
    <row r="21">
      <c r="A21" s="13">
        <f>IF(Categorias!A20="","",Categorias!A20)</f>
        <v/>
      </c>
      <c r="B21" s="13">
        <f>IF(Categorias!B20="","",Categorias!B20)</f>
        <v/>
      </c>
      <c r="C21" s="14">
        <f>IF($A21="","",SUMIFS(Lançamentos!$E$2:$E$1001,Lançamentos!$C$2:$C$1001,$A21,Lançamentos!$F$2:$F$1001,"Realizado",Lançamentos!$A$2:$A$1001,"&gt;="&amp;DATE(Resumo!$B$3,1,1),Lançamentos!$A$2:$A$1001,"&lt;"&amp;DATE(Resumo!$B$3,2,1)))</f>
        <v/>
      </c>
      <c r="D21" s="14">
        <f>IF($A21="","",SUMIFS(Lançamentos!$E$2:$E$1001,Lançamentos!$C$2:$C$1001,$A21,Lançamentos!$F$2:$F$1001,"Realizado",Lançamentos!$A$2:$A$1001,"&gt;="&amp;DATE(Resumo!$B$3,2,1),Lançamentos!$A$2:$A$1001,"&lt;"&amp;DATE(Resumo!$B$3,3,1)))</f>
        <v/>
      </c>
      <c r="E21" s="14">
        <f>IF($A21="","",SUMIFS(Lançamentos!$E$2:$E$1001,Lançamentos!$C$2:$C$1001,$A21,Lançamentos!$F$2:$F$1001,"Realizado",Lançamentos!$A$2:$A$1001,"&gt;="&amp;DATE(Resumo!$B$3,3,1),Lançamentos!$A$2:$A$1001,"&lt;"&amp;DATE(Resumo!$B$3,4,1)))</f>
        <v/>
      </c>
      <c r="F21" s="14">
        <f>IF($A21="","",SUMIFS(Lançamentos!$E$2:$E$1001,Lançamentos!$C$2:$C$1001,$A21,Lançamentos!$F$2:$F$1001,"Realizado",Lançamentos!$A$2:$A$1001,"&gt;="&amp;DATE(Resumo!$B$3,4,1),Lançamentos!$A$2:$A$1001,"&lt;"&amp;DATE(Resumo!$B$3,5,1)))</f>
        <v/>
      </c>
      <c r="G21" s="14">
        <f>IF($A21="","",SUMIFS(Lançamentos!$E$2:$E$1001,Lançamentos!$C$2:$C$1001,$A21,Lançamentos!$F$2:$F$1001,"Realizado",Lançamentos!$A$2:$A$1001,"&gt;="&amp;DATE(Resumo!$B$3,5,1),Lançamentos!$A$2:$A$1001,"&lt;"&amp;DATE(Resumo!$B$3,6,1)))</f>
        <v/>
      </c>
      <c r="H21" s="14">
        <f>IF($A21="","",SUMIFS(Lançamentos!$E$2:$E$1001,Lançamentos!$C$2:$C$1001,$A21,Lançamentos!$F$2:$F$1001,"Realizado",Lançamentos!$A$2:$A$1001,"&gt;="&amp;DATE(Resumo!$B$3,6,1),Lançamentos!$A$2:$A$1001,"&lt;"&amp;DATE(Resumo!$B$3,7,1)))</f>
        <v/>
      </c>
      <c r="I21" s="14">
        <f>IF($A21="","",SUMIFS(Lançamentos!$E$2:$E$1001,Lançamentos!$C$2:$C$1001,$A21,Lançamentos!$F$2:$F$1001,"Realizado",Lançamentos!$A$2:$A$1001,"&gt;="&amp;DATE(Resumo!$B$3,7,1),Lançamentos!$A$2:$A$1001,"&lt;"&amp;DATE(Resumo!$B$3,8,1)))</f>
        <v/>
      </c>
      <c r="J21" s="14">
        <f>IF($A21="","",SUMIFS(Lançamentos!$E$2:$E$1001,Lançamentos!$C$2:$C$1001,$A21,Lançamentos!$F$2:$F$1001,"Realizado",Lançamentos!$A$2:$A$1001,"&gt;="&amp;DATE(Resumo!$B$3,8,1),Lançamentos!$A$2:$A$1001,"&lt;"&amp;DATE(Resumo!$B$3,9,1)))</f>
        <v/>
      </c>
      <c r="K21" s="14">
        <f>IF($A21="","",SUMIFS(Lançamentos!$E$2:$E$1001,Lançamentos!$C$2:$C$1001,$A21,Lançamentos!$F$2:$F$1001,"Realizado",Lançamentos!$A$2:$A$1001,"&gt;="&amp;DATE(Resumo!$B$3,9,1),Lançamentos!$A$2:$A$1001,"&lt;"&amp;DATE(Resumo!$B$3,10,1)))</f>
        <v/>
      </c>
      <c r="L21" s="14">
        <f>IF($A21="","",SUMIFS(Lançamentos!$E$2:$E$1001,Lançamentos!$C$2:$C$1001,$A21,Lançamentos!$F$2:$F$1001,"Realizado",Lançamentos!$A$2:$A$1001,"&gt;="&amp;DATE(Resumo!$B$3,10,1),Lançamentos!$A$2:$A$1001,"&lt;"&amp;DATE(Resumo!$B$3,11,1)))</f>
        <v/>
      </c>
      <c r="M21" s="14">
        <f>IF($A21="","",SUMIFS(Lançamentos!$E$2:$E$1001,Lançamentos!$C$2:$C$1001,$A21,Lançamentos!$F$2:$F$1001,"Realizado",Lançamentos!$A$2:$A$1001,"&gt;="&amp;DATE(Resumo!$B$3,11,1),Lançamentos!$A$2:$A$1001,"&lt;"&amp;DATE(Resumo!$B$3,12,1)))</f>
        <v/>
      </c>
      <c r="N21" s="14">
        <f>IF($A21="","",SUMIFS(Lançamentos!$E$2:$E$1001,Lançamentos!$C$2:$C$1001,$A21,Lançamentos!$F$2:$F$1001,"Realizado",Lançamentos!$A$2:$A$1001,"&gt;="&amp;DATE(Resumo!$B$3,12,1),Lançamentos!$A$2:$A$1001,"&lt;"&amp;DATE(Resumo!$B$3,13,1)))</f>
        <v/>
      </c>
      <c r="O21" s="14">
        <f>IF($A21="","",SUM(C21:N21))</f>
        <v/>
      </c>
    </row>
    <row r="22">
      <c r="A22" s="15">
        <f>IF(Categorias!A21="","",Categorias!A21)</f>
        <v/>
      </c>
      <c r="B22" s="15">
        <f>IF(Categorias!B21="","",Categorias!B21)</f>
        <v/>
      </c>
      <c r="C22" s="16">
        <f>IF($A22="","",SUMIFS(Lançamentos!$E$2:$E$1001,Lançamentos!$C$2:$C$1001,$A22,Lançamentos!$F$2:$F$1001,"Realizado",Lançamentos!$A$2:$A$1001,"&gt;="&amp;DATE(Resumo!$B$3,1,1),Lançamentos!$A$2:$A$1001,"&lt;"&amp;DATE(Resumo!$B$3,2,1)))</f>
        <v/>
      </c>
      <c r="D22" s="16">
        <f>IF($A22="","",SUMIFS(Lançamentos!$E$2:$E$1001,Lançamentos!$C$2:$C$1001,$A22,Lançamentos!$F$2:$F$1001,"Realizado",Lançamentos!$A$2:$A$1001,"&gt;="&amp;DATE(Resumo!$B$3,2,1),Lançamentos!$A$2:$A$1001,"&lt;"&amp;DATE(Resumo!$B$3,3,1)))</f>
        <v/>
      </c>
      <c r="E22" s="16">
        <f>IF($A22="","",SUMIFS(Lançamentos!$E$2:$E$1001,Lançamentos!$C$2:$C$1001,$A22,Lançamentos!$F$2:$F$1001,"Realizado",Lançamentos!$A$2:$A$1001,"&gt;="&amp;DATE(Resumo!$B$3,3,1),Lançamentos!$A$2:$A$1001,"&lt;"&amp;DATE(Resumo!$B$3,4,1)))</f>
        <v/>
      </c>
      <c r="F22" s="16">
        <f>IF($A22="","",SUMIFS(Lançamentos!$E$2:$E$1001,Lançamentos!$C$2:$C$1001,$A22,Lançamentos!$F$2:$F$1001,"Realizado",Lançamentos!$A$2:$A$1001,"&gt;="&amp;DATE(Resumo!$B$3,4,1),Lançamentos!$A$2:$A$1001,"&lt;"&amp;DATE(Resumo!$B$3,5,1)))</f>
        <v/>
      </c>
      <c r="G22" s="16">
        <f>IF($A22="","",SUMIFS(Lançamentos!$E$2:$E$1001,Lançamentos!$C$2:$C$1001,$A22,Lançamentos!$F$2:$F$1001,"Realizado",Lançamentos!$A$2:$A$1001,"&gt;="&amp;DATE(Resumo!$B$3,5,1),Lançamentos!$A$2:$A$1001,"&lt;"&amp;DATE(Resumo!$B$3,6,1)))</f>
        <v/>
      </c>
      <c r="H22" s="16">
        <f>IF($A22="","",SUMIFS(Lançamentos!$E$2:$E$1001,Lançamentos!$C$2:$C$1001,$A22,Lançamentos!$F$2:$F$1001,"Realizado",Lançamentos!$A$2:$A$1001,"&gt;="&amp;DATE(Resumo!$B$3,6,1),Lançamentos!$A$2:$A$1001,"&lt;"&amp;DATE(Resumo!$B$3,7,1)))</f>
        <v/>
      </c>
      <c r="I22" s="16">
        <f>IF($A22="","",SUMIFS(Lançamentos!$E$2:$E$1001,Lançamentos!$C$2:$C$1001,$A22,Lançamentos!$F$2:$F$1001,"Realizado",Lançamentos!$A$2:$A$1001,"&gt;="&amp;DATE(Resumo!$B$3,7,1),Lançamentos!$A$2:$A$1001,"&lt;"&amp;DATE(Resumo!$B$3,8,1)))</f>
        <v/>
      </c>
      <c r="J22" s="16">
        <f>IF($A22="","",SUMIFS(Lançamentos!$E$2:$E$1001,Lançamentos!$C$2:$C$1001,$A22,Lançamentos!$F$2:$F$1001,"Realizado",Lançamentos!$A$2:$A$1001,"&gt;="&amp;DATE(Resumo!$B$3,8,1),Lançamentos!$A$2:$A$1001,"&lt;"&amp;DATE(Resumo!$B$3,9,1)))</f>
        <v/>
      </c>
      <c r="K22" s="16">
        <f>IF($A22="","",SUMIFS(Lançamentos!$E$2:$E$1001,Lançamentos!$C$2:$C$1001,$A22,Lançamentos!$F$2:$F$1001,"Realizado",Lançamentos!$A$2:$A$1001,"&gt;="&amp;DATE(Resumo!$B$3,9,1),Lançamentos!$A$2:$A$1001,"&lt;"&amp;DATE(Resumo!$B$3,10,1)))</f>
        <v/>
      </c>
      <c r="L22" s="16">
        <f>IF($A22="","",SUMIFS(Lançamentos!$E$2:$E$1001,Lançamentos!$C$2:$C$1001,$A22,Lançamentos!$F$2:$F$1001,"Realizado",Lançamentos!$A$2:$A$1001,"&gt;="&amp;DATE(Resumo!$B$3,10,1),Lançamentos!$A$2:$A$1001,"&lt;"&amp;DATE(Resumo!$B$3,11,1)))</f>
        <v/>
      </c>
      <c r="M22" s="16">
        <f>IF($A22="","",SUMIFS(Lançamentos!$E$2:$E$1001,Lançamentos!$C$2:$C$1001,$A22,Lançamentos!$F$2:$F$1001,"Realizado",Lançamentos!$A$2:$A$1001,"&gt;="&amp;DATE(Resumo!$B$3,11,1),Lançamentos!$A$2:$A$1001,"&lt;"&amp;DATE(Resumo!$B$3,12,1)))</f>
        <v/>
      </c>
      <c r="N22" s="16">
        <f>IF($A22="","",SUMIFS(Lançamentos!$E$2:$E$1001,Lançamentos!$C$2:$C$1001,$A22,Lançamentos!$F$2:$F$1001,"Realizado",Lançamentos!$A$2:$A$1001,"&gt;="&amp;DATE(Resumo!$B$3,12,1),Lançamentos!$A$2:$A$1001,"&lt;"&amp;DATE(Resumo!$B$3,13,1)))</f>
        <v/>
      </c>
      <c r="O22" s="16">
        <f>IF($A22="","",SUM(C22:N22))</f>
        <v/>
      </c>
    </row>
    <row r="23">
      <c r="A23" s="13">
        <f>IF(Categorias!A22="","",Categorias!A22)</f>
        <v/>
      </c>
      <c r="B23" s="13">
        <f>IF(Categorias!B22="","",Categorias!B22)</f>
        <v/>
      </c>
      <c r="C23" s="14">
        <f>IF($A23="","",SUMIFS(Lançamentos!$E$2:$E$1001,Lançamentos!$C$2:$C$1001,$A23,Lançamentos!$F$2:$F$1001,"Realizado",Lançamentos!$A$2:$A$1001,"&gt;="&amp;DATE(Resumo!$B$3,1,1),Lançamentos!$A$2:$A$1001,"&lt;"&amp;DATE(Resumo!$B$3,2,1)))</f>
        <v/>
      </c>
      <c r="D23" s="14">
        <f>IF($A23="","",SUMIFS(Lançamentos!$E$2:$E$1001,Lançamentos!$C$2:$C$1001,$A23,Lançamentos!$F$2:$F$1001,"Realizado",Lançamentos!$A$2:$A$1001,"&gt;="&amp;DATE(Resumo!$B$3,2,1),Lançamentos!$A$2:$A$1001,"&lt;"&amp;DATE(Resumo!$B$3,3,1)))</f>
        <v/>
      </c>
      <c r="E23" s="14">
        <f>IF($A23="","",SUMIFS(Lançamentos!$E$2:$E$1001,Lançamentos!$C$2:$C$1001,$A23,Lançamentos!$F$2:$F$1001,"Realizado",Lançamentos!$A$2:$A$1001,"&gt;="&amp;DATE(Resumo!$B$3,3,1),Lançamentos!$A$2:$A$1001,"&lt;"&amp;DATE(Resumo!$B$3,4,1)))</f>
        <v/>
      </c>
      <c r="F23" s="14">
        <f>IF($A23="","",SUMIFS(Lançamentos!$E$2:$E$1001,Lançamentos!$C$2:$C$1001,$A23,Lançamentos!$F$2:$F$1001,"Realizado",Lançamentos!$A$2:$A$1001,"&gt;="&amp;DATE(Resumo!$B$3,4,1),Lançamentos!$A$2:$A$1001,"&lt;"&amp;DATE(Resumo!$B$3,5,1)))</f>
        <v/>
      </c>
      <c r="G23" s="14">
        <f>IF($A23="","",SUMIFS(Lançamentos!$E$2:$E$1001,Lançamentos!$C$2:$C$1001,$A23,Lançamentos!$F$2:$F$1001,"Realizado",Lançamentos!$A$2:$A$1001,"&gt;="&amp;DATE(Resumo!$B$3,5,1),Lançamentos!$A$2:$A$1001,"&lt;"&amp;DATE(Resumo!$B$3,6,1)))</f>
        <v/>
      </c>
      <c r="H23" s="14">
        <f>IF($A23="","",SUMIFS(Lançamentos!$E$2:$E$1001,Lançamentos!$C$2:$C$1001,$A23,Lançamentos!$F$2:$F$1001,"Realizado",Lançamentos!$A$2:$A$1001,"&gt;="&amp;DATE(Resumo!$B$3,6,1),Lançamentos!$A$2:$A$1001,"&lt;"&amp;DATE(Resumo!$B$3,7,1)))</f>
        <v/>
      </c>
      <c r="I23" s="14">
        <f>IF($A23="","",SUMIFS(Lançamentos!$E$2:$E$1001,Lançamentos!$C$2:$C$1001,$A23,Lançamentos!$F$2:$F$1001,"Realizado",Lançamentos!$A$2:$A$1001,"&gt;="&amp;DATE(Resumo!$B$3,7,1),Lançamentos!$A$2:$A$1001,"&lt;"&amp;DATE(Resumo!$B$3,8,1)))</f>
        <v/>
      </c>
      <c r="J23" s="14">
        <f>IF($A23="","",SUMIFS(Lançamentos!$E$2:$E$1001,Lançamentos!$C$2:$C$1001,$A23,Lançamentos!$F$2:$F$1001,"Realizado",Lançamentos!$A$2:$A$1001,"&gt;="&amp;DATE(Resumo!$B$3,8,1),Lançamentos!$A$2:$A$1001,"&lt;"&amp;DATE(Resumo!$B$3,9,1)))</f>
        <v/>
      </c>
      <c r="K23" s="14">
        <f>IF($A23="","",SUMIFS(Lançamentos!$E$2:$E$1001,Lançamentos!$C$2:$C$1001,$A23,Lançamentos!$F$2:$F$1001,"Realizado",Lançamentos!$A$2:$A$1001,"&gt;="&amp;DATE(Resumo!$B$3,9,1),Lançamentos!$A$2:$A$1001,"&lt;"&amp;DATE(Resumo!$B$3,10,1)))</f>
        <v/>
      </c>
      <c r="L23" s="14">
        <f>IF($A23="","",SUMIFS(Lançamentos!$E$2:$E$1001,Lançamentos!$C$2:$C$1001,$A23,Lançamentos!$F$2:$F$1001,"Realizado",Lançamentos!$A$2:$A$1001,"&gt;="&amp;DATE(Resumo!$B$3,10,1),Lançamentos!$A$2:$A$1001,"&lt;"&amp;DATE(Resumo!$B$3,11,1)))</f>
        <v/>
      </c>
      <c r="M23" s="14">
        <f>IF($A23="","",SUMIFS(Lançamentos!$E$2:$E$1001,Lançamentos!$C$2:$C$1001,$A23,Lançamentos!$F$2:$F$1001,"Realizado",Lançamentos!$A$2:$A$1001,"&gt;="&amp;DATE(Resumo!$B$3,11,1),Lançamentos!$A$2:$A$1001,"&lt;"&amp;DATE(Resumo!$B$3,12,1)))</f>
        <v/>
      </c>
      <c r="N23" s="14">
        <f>IF($A23="","",SUMIFS(Lançamentos!$E$2:$E$1001,Lançamentos!$C$2:$C$1001,$A23,Lançamentos!$F$2:$F$1001,"Realizado",Lançamentos!$A$2:$A$1001,"&gt;="&amp;DATE(Resumo!$B$3,12,1),Lançamentos!$A$2:$A$1001,"&lt;"&amp;DATE(Resumo!$B$3,13,1)))</f>
        <v/>
      </c>
      <c r="O23" s="14">
        <f>IF($A23="","",SUM(C23:N23))</f>
        <v/>
      </c>
    </row>
    <row r="24">
      <c r="A24" s="15">
        <f>IF(Categorias!A23="","",Categorias!A23)</f>
        <v/>
      </c>
      <c r="B24" s="15">
        <f>IF(Categorias!B23="","",Categorias!B23)</f>
        <v/>
      </c>
      <c r="C24" s="16">
        <f>IF($A24="","",SUMIFS(Lançamentos!$E$2:$E$1001,Lançamentos!$C$2:$C$1001,$A24,Lançamentos!$F$2:$F$1001,"Realizado",Lançamentos!$A$2:$A$1001,"&gt;="&amp;DATE(Resumo!$B$3,1,1),Lançamentos!$A$2:$A$1001,"&lt;"&amp;DATE(Resumo!$B$3,2,1)))</f>
        <v/>
      </c>
      <c r="D24" s="16">
        <f>IF($A24="","",SUMIFS(Lançamentos!$E$2:$E$1001,Lançamentos!$C$2:$C$1001,$A24,Lançamentos!$F$2:$F$1001,"Realizado",Lançamentos!$A$2:$A$1001,"&gt;="&amp;DATE(Resumo!$B$3,2,1),Lançamentos!$A$2:$A$1001,"&lt;"&amp;DATE(Resumo!$B$3,3,1)))</f>
        <v/>
      </c>
      <c r="E24" s="16">
        <f>IF($A24="","",SUMIFS(Lançamentos!$E$2:$E$1001,Lançamentos!$C$2:$C$1001,$A24,Lançamentos!$F$2:$F$1001,"Realizado",Lançamentos!$A$2:$A$1001,"&gt;="&amp;DATE(Resumo!$B$3,3,1),Lançamentos!$A$2:$A$1001,"&lt;"&amp;DATE(Resumo!$B$3,4,1)))</f>
        <v/>
      </c>
      <c r="F24" s="16">
        <f>IF($A24="","",SUMIFS(Lançamentos!$E$2:$E$1001,Lançamentos!$C$2:$C$1001,$A24,Lançamentos!$F$2:$F$1001,"Realizado",Lançamentos!$A$2:$A$1001,"&gt;="&amp;DATE(Resumo!$B$3,4,1),Lançamentos!$A$2:$A$1001,"&lt;"&amp;DATE(Resumo!$B$3,5,1)))</f>
        <v/>
      </c>
      <c r="G24" s="16">
        <f>IF($A24="","",SUMIFS(Lançamentos!$E$2:$E$1001,Lançamentos!$C$2:$C$1001,$A24,Lançamentos!$F$2:$F$1001,"Realizado",Lançamentos!$A$2:$A$1001,"&gt;="&amp;DATE(Resumo!$B$3,5,1),Lançamentos!$A$2:$A$1001,"&lt;"&amp;DATE(Resumo!$B$3,6,1)))</f>
        <v/>
      </c>
      <c r="H24" s="16">
        <f>IF($A24="","",SUMIFS(Lançamentos!$E$2:$E$1001,Lançamentos!$C$2:$C$1001,$A24,Lançamentos!$F$2:$F$1001,"Realizado",Lançamentos!$A$2:$A$1001,"&gt;="&amp;DATE(Resumo!$B$3,6,1),Lançamentos!$A$2:$A$1001,"&lt;"&amp;DATE(Resumo!$B$3,7,1)))</f>
        <v/>
      </c>
      <c r="I24" s="16">
        <f>IF($A24="","",SUMIFS(Lançamentos!$E$2:$E$1001,Lançamentos!$C$2:$C$1001,$A24,Lançamentos!$F$2:$F$1001,"Realizado",Lançamentos!$A$2:$A$1001,"&gt;="&amp;DATE(Resumo!$B$3,7,1),Lançamentos!$A$2:$A$1001,"&lt;"&amp;DATE(Resumo!$B$3,8,1)))</f>
        <v/>
      </c>
      <c r="J24" s="16">
        <f>IF($A24="","",SUMIFS(Lançamentos!$E$2:$E$1001,Lançamentos!$C$2:$C$1001,$A24,Lançamentos!$F$2:$F$1001,"Realizado",Lançamentos!$A$2:$A$1001,"&gt;="&amp;DATE(Resumo!$B$3,8,1),Lançamentos!$A$2:$A$1001,"&lt;"&amp;DATE(Resumo!$B$3,9,1)))</f>
        <v/>
      </c>
      <c r="K24" s="16">
        <f>IF($A24="","",SUMIFS(Lançamentos!$E$2:$E$1001,Lançamentos!$C$2:$C$1001,$A24,Lançamentos!$F$2:$F$1001,"Realizado",Lançamentos!$A$2:$A$1001,"&gt;="&amp;DATE(Resumo!$B$3,9,1),Lançamentos!$A$2:$A$1001,"&lt;"&amp;DATE(Resumo!$B$3,10,1)))</f>
        <v/>
      </c>
      <c r="L24" s="16">
        <f>IF($A24="","",SUMIFS(Lançamentos!$E$2:$E$1001,Lançamentos!$C$2:$C$1001,$A24,Lançamentos!$F$2:$F$1001,"Realizado",Lançamentos!$A$2:$A$1001,"&gt;="&amp;DATE(Resumo!$B$3,10,1),Lançamentos!$A$2:$A$1001,"&lt;"&amp;DATE(Resumo!$B$3,11,1)))</f>
        <v/>
      </c>
      <c r="M24" s="16">
        <f>IF($A24="","",SUMIFS(Lançamentos!$E$2:$E$1001,Lançamentos!$C$2:$C$1001,$A24,Lançamentos!$F$2:$F$1001,"Realizado",Lançamentos!$A$2:$A$1001,"&gt;="&amp;DATE(Resumo!$B$3,11,1),Lançamentos!$A$2:$A$1001,"&lt;"&amp;DATE(Resumo!$B$3,12,1)))</f>
        <v/>
      </c>
      <c r="N24" s="16">
        <f>IF($A24="","",SUMIFS(Lançamentos!$E$2:$E$1001,Lançamentos!$C$2:$C$1001,$A24,Lançamentos!$F$2:$F$1001,"Realizado",Lançamentos!$A$2:$A$1001,"&gt;="&amp;DATE(Resumo!$B$3,12,1),Lançamentos!$A$2:$A$1001,"&lt;"&amp;DATE(Resumo!$B$3,13,1)))</f>
        <v/>
      </c>
      <c r="O24" s="16">
        <f>IF($A24="","",SUM(C24:N24))</f>
        <v/>
      </c>
    </row>
    <row r="25">
      <c r="A25" s="13">
        <f>IF(Categorias!A24="","",Categorias!A24)</f>
        <v/>
      </c>
      <c r="B25" s="13">
        <f>IF(Categorias!B24="","",Categorias!B24)</f>
        <v/>
      </c>
      <c r="C25" s="14">
        <f>IF($A25="","",SUMIFS(Lançamentos!$E$2:$E$1001,Lançamentos!$C$2:$C$1001,$A25,Lançamentos!$F$2:$F$1001,"Realizado",Lançamentos!$A$2:$A$1001,"&gt;="&amp;DATE(Resumo!$B$3,1,1),Lançamentos!$A$2:$A$1001,"&lt;"&amp;DATE(Resumo!$B$3,2,1)))</f>
        <v/>
      </c>
      <c r="D25" s="14">
        <f>IF($A25="","",SUMIFS(Lançamentos!$E$2:$E$1001,Lançamentos!$C$2:$C$1001,$A25,Lançamentos!$F$2:$F$1001,"Realizado",Lançamentos!$A$2:$A$1001,"&gt;="&amp;DATE(Resumo!$B$3,2,1),Lançamentos!$A$2:$A$1001,"&lt;"&amp;DATE(Resumo!$B$3,3,1)))</f>
        <v/>
      </c>
      <c r="E25" s="14">
        <f>IF($A25="","",SUMIFS(Lançamentos!$E$2:$E$1001,Lançamentos!$C$2:$C$1001,$A25,Lançamentos!$F$2:$F$1001,"Realizado",Lançamentos!$A$2:$A$1001,"&gt;="&amp;DATE(Resumo!$B$3,3,1),Lançamentos!$A$2:$A$1001,"&lt;"&amp;DATE(Resumo!$B$3,4,1)))</f>
        <v/>
      </c>
      <c r="F25" s="14">
        <f>IF($A25="","",SUMIFS(Lançamentos!$E$2:$E$1001,Lançamentos!$C$2:$C$1001,$A25,Lançamentos!$F$2:$F$1001,"Realizado",Lançamentos!$A$2:$A$1001,"&gt;="&amp;DATE(Resumo!$B$3,4,1),Lançamentos!$A$2:$A$1001,"&lt;"&amp;DATE(Resumo!$B$3,5,1)))</f>
        <v/>
      </c>
      <c r="G25" s="14">
        <f>IF($A25="","",SUMIFS(Lançamentos!$E$2:$E$1001,Lançamentos!$C$2:$C$1001,$A25,Lançamentos!$F$2:$F$1001,"Realizado",Lançamentos!$A$2:$A$1001,"&gt;="&amp;DATE(Resumo!$B$3,5,1),Lançamentos!$A$2:$A$1001,"&lt;"&amp;DATE(Resumo!$B$3,6,1)))</f>
        <v/>
      </c>
      <c r="H25" s="14">
        <f>IF($A25="","",SUMIFS(Lançamentos!$E$2:$E$1001,Lançamentos!$C$2:$C$1001,$A25,Lançamentos!$F$2:$F$1001,"Realizado",Lançamentos!$A$2:$A$1001,"&gt;="&amp;DATE(Resumo!$B$3,6,1),Lançamentos!$A$2:$A$1001,"&lt;"&amp;DATE(Resumo!$B$3,7,1)))</f>
        <v/>
      </c>
      <c r="I25" s="14">
        <f>IF($A25="","",SUMIFS(Lançamentos!$E$2:$E$1001,Lançamentos!$C$2:$C$1001,$A25,Lançamentos!$F$2:$F$1001,"Realizado",Lançamentos!$A$2:$A$1001,"&gt;="&amp;DATE(Resumo!$B$3,7,1),Lançamentos!$A$2:$A$1001,"&lt;"&amp;DATE(Resumo!$B$3,8,1)))</f>
        <v/>
      </c>
      <c r="J25" s="14">
        <f>IF($A25="","",SUMIFS(Lançamentos!$E$2:$E$1001,Lançamentos!$C$2:$C$1001,$A25,Lançamentos!$F$2:$F$1001,"Realizado",Lançamentos!$A$2:$A$1001,"&gt;="&amp;DATE(Resumo!$B$3,8,1),Lançamentos!$A$2:$A$1001,"&lt;"&amp;DATE(Resumo!$B$3,9,1)))</f>
        <v/>
      </c>
      <c r="K25" s="14">
        <f>IF($A25="","",SUMIFS(Lançamentos!$E$2:$E$1001,Lançamentos!$C$2:$C$1001,$A25,Lançamentos!$F$2:$F$1001,"Realizado",Lançamentos!$A$2:$A$1001,"&gt;="&amp;DATE(Resumo!$B$3,9,1),Lançamentos!$A$2:$A$1001,"&lt;"&amp;DATE(Resumo!$B$3,10,1)))</f>
        <v/>
      </c>
      <c r="L25" s="14">
        <f>IF($A25="","",SUMIFS(Lançamentos!$E$2:$E$1001,Lançamentos!$C$2:$C$1001,$A25,Lançamentos!$F$2:$F$1001,"Realizado",Lançamentos!$A$2:$A$1001,"&gt;="&amp;DATE(Resumo!$B$3,10,1),Lançamentos!$A$2:$A$1001,"&lt;"&amp;DATE(Resumo!$B$3,11,1)))</f>
        <v/>
      </c>
      <c r="M25" s="14">
        <f>IF($A25="","",SUMIFS(Lançamentos!$E$2:$E$1001,Lançamentos!$C$2:$C$1001,$A25,Lançamentos!$F$2:$F$1001,"Realizado",Lançamentos!$A$2:$A$1001,"&gt;="&amp;DATE(Resumo!$B$3,11,1),Lançamentos!$A$2:$A$1001,"&lt;"&amp;DATE(Resumo!$B$3,12,1)))</f>
        <v/>
      </c>
      <c r="N25" s="14">
        <f>IF($A25="","",SUMIFS(Lançamentos!$E$2:$E$1001,Lançamentos!$C$2:$C$1001,$A25,Lançamentos!$F$2:$F$1001,"Realizado",Lançamentos!$A$2:$A$1001,"&gt;="&amp;DATE(Resumo!$B$3,12,1),Lançamentos!$A$2:$A$1001,"&lt;"&amp;DATE(Resumo!$B$3,13,1)))</f>
        <v/>
      </c>
      <c r="O25" s="14">
        <f>IF($A25="","",SUM(C25:N25))</f>
        <v/>
      </c>
    </row>
    <row r="26">
      <c r="A26" s="15">
        <f>IF(Categorias!A25="","",Categorias!A25)</f>
        <v/>
      </c>
      <c r="B26" s="15">
        <f>IF(Categorias!B25="","",Categorias!B25)</f>
        <v/>
      </c>
      <c r="C26" s="16">
        <f>IF($A26="","",SUMIFS(Lançamentos!$E$2:$E$1001,Lançamentos!$C$2:$C$1001,$A26,Lançamentos!$F$2:$F$1001,"Realizado",Lançamentos!$A$2:$A$1001,"&gt;="&amp;DATE(Resumo!$B$3,1,1),Lançamentos!$A$2:$A$1001,"&lt;"&amp;DATE(Resumo!$B$3,2,1)))</f>
        <v/>
      </c>
      <c r="D26" s="16">
        <f>IF($A26="","",SUMIFS(Lançamentos!$E$2:$E$1001,Lançamentos!$C$2:$C$1001,$A26,Lançamentos!$F$2:$F$1001,"Realizado",Lançamentos!$A$2:$A$1001,"&gt;="&amp;DATE(Resumo!$B$3,2,1),Lançamentos!$A$2:$A$1001,"&lt;"&amp;DATE(Resumo!$B$3,3,1)))</f>
        <v/>
      </c>
      <c r="E26" s="16">
        <f>IF($A26="","",SUMIFS(Lançamentos!$E$2:$E$1001,Lançamentos!$C$2:$C$1001,$A26,Lançamentos!$F$2:$F$1001,"Realizado",Lançamentos!$A$2:$A$1001,"&gt;="&amp;DATE(Resumo!$B$3,3,1),Lançamentos!$A$2:$A$1001,"&lt;"&amp;DATE(Resumo!$B$3,4,1)))</f>
        <v/>
      </c>
      <c r="F26" s="16">
        <f>IF($A26="","",SUMIFS(Lançamentos!$E$2:$E$1001,Lançamentos!$C$2:$C$1001,$A26,Lançamentos!$F$2:$F$1001,"Realizado",Lançamentos!$A$2:$A$1001,"&gt;="&amp;DATE(Resumo!$B$3,4,1),Lançamentos!$A$2:$A$1001,"&lt;"&amp;DATE(Resumo!$B$3,5,1)))</f>
        <v/>
      </c>
      <c r="G26" s="16">
        <f>IF($A26="","",SUMIFS(Lançamentos!$E$2:$E$1001,Lançamentos!$C$2:$C$1001,$A26,Lançamentos!$F$2:$F$1001,"Realizado",Lançamentos!$A$2:$A$1001,"&gt;="&amp;DATE(Resumo!$B$3,5,1),Lançamentos!$A$2:$A$1001,"&lt;"&amp;DATE(Resumo!$B$3,6,1)))</f>
        <v/>
      </c>
      <c r="H26" s="16">
        <f>IF($A26="","",SUMIFS(Lançamentos!$E$2:$E$1001,Lançamentos!$C$2:$C$1001,$A26,Lançamentos!$F$2:$F$1001,"Realizado",Lançamentos!$A$2:$A$1001,"&gt;="&amp;DATE(Resumo!$B$3,6,1),Lançamentos!$A$2:$A$1001,"&lt;"&amp;DATE(Resumo!$B$3,7,1)))</f>
        <v/>
      </c>
      <c r="I26" s="16">
        <f>IF($A26="","",SUMIFS(Lançamentos!$E$2:$E$1001,Lançamentos!$C$2:$C$1001,$A26,Lançamentos!$F$2:$F$1001,"Realizado",Lançamentos!$A$2:$A$1001,"&gt;="&amp;DATE(Resumo!$B$3,7,1),Lançamentos!$A$2:$A$1001,"&lt;"&amp;DATE(Resumo!$B$3,8,1)))</f>
        <v/>
      </c>
      <c r="J26" s="16">
        <f>IF($A26="","",SUMIFS(Lançamentos!$E$2:$E$1001,Lançamentos!$C$2:$C$1001,$A26,Lançamentos!$F$2:$F$1001,"Realizado",Lançamentos!$A$2:$A$1001,"&gt;="&amp;DATE(Resumo!$B$3,8,1),Lançamentos!$A$2:$A$1001,"&lt;"&amp;DATE(Resumo!$B$3,9,1)))</f>
        <v/>
      </c>
      <c r="K26" s="16">
        <f>IF($A26="","",SUMIFS(Lançamentos!$E$2:$E$1001,Lançamentos!$C$2:$C$1001,$A26,Lançamentos!$F$2:$F$1001,"Realizado",Lançamentos!$A$2:$A$1001,"&gt;="&amp;DATE(Resumo!$B$3,9,1),Lançamentos!$A$2:$A$1001,"&lt;"&amp;DATE(Resumo!$B$3,10,1)))</f>
        <v/>
      </c>
      <c r="L26" s="16">
        <f>IF($A26="","",SUMIFS(Lançamentos!$E$2:$E$1001,Lançamentos!$C$2:$C$1001,$A26,Lançamentos!$F$2:$F$1001,"Realizado",Lançamentos!$A$2:$A$1001,"&gt;="&amp;DATE(Resumo!$B$3,10,1),Lançamentos!$A$2:$A$1001,"&lt;"&amp;DATE(Resumo!$B$3,11,1)))</f>
        <v/>
      </c>
      <c r="M26" s="16">
        <f>IF($A26="","",SUMIFS(Lançamentos!$E$2:$E$1001,Lançamentos!$C$2:$C$1001,$A26,Lançamentos!$F$2:$F$1001,"Realizado",Lançamentos!$A$2:$A$1001,"&gt;="&amp;DATE(Resumo!$B$3,11,1),Lançamentos!$A$2:$A$1001,"&lt;"&amp;DATE(Resumo!$B$3,12,1)))</f>
        <v/>
      </c>
      <c r="N26" s="16">
        <f>IF($A26="","",SUMIFS(Lançamentos!$E$2:$E$1001,Lançamentos!$C$2:$C$1001,$A26,Lançamentos!$F$2:$F$1001,"Realizado",Lançamentos!$A$2:$A$1001,"&gt;="&amp;DATE(Resumo!$B$3,12,1),Lançamentos!$A$2:$A$1001,"&lt;"&amp;DATE(Resumo!$B$3,13,1)))</f>
        <v/>
      </c>
      <c r="O26" s="16">
        <f>IF($A26="","",SUM(C26:N26))</f>
        <v/>
      </c>
    </row>
    <row r="27">
      <c r="A27" s="13">
        <f>IF(Categorias!A26="","",Categorias!A26)</f>
        <v/>
      </c>
      <c r="B27" s="13">
        <f>IF(Categorias!B26="","",Categorias!B26)</f>
        <v/>
      </c>
      <c r="C27" s="14">
        <f>IF($A27="","",SUMIFS(Lançamentos!$E$2:$E$1001,Lançamentos!$C$2:$C$1001,$A27,Lançamentos!$F$2:$F$1001,"Realizado",Lançamentos!$A$2:$A$1001,"&gt;="&amp;DATE(Resumo!$B$3,1,1),Lançamentos!$A$2:$A$1001,"&lt;"&amp;DATE(Resumo!$B$3,2,1)))</f>
        <v/>
      </c>
      <c r="D27" s="14">
        <f>IF($A27="","",SUMIFS(Lançamentos!$E$2:$E$1001,Lançamentos!$C$2:$C$1001,$A27,Lançamentos!$F$2:$F$1001,"Realizado",Lançamentos!$A$2:$A$1001,"&gt;="&amp;DATE(Resumo!$B$3,2,1),Lançamentos!$A$2:$A$1001,"&lt;"&amp;DATE(Resumo!$B$3,3,1)))</f>
        <v/>
      </c>
      <c r="E27" s="14">
        <f>IF($A27="","",SUMIFS(Lançamentos!$E$2:$E$1001,Lançamentos!$C$2:$C$1001,$A27,Lançamentos!$F$2:$F$1001,"Realizado",Lançamentos!$A$2:$A$1001,"&gt;="&amp;DATE(Resumo!$B$3,3,1),Lançamentos!$A$2:$A$1001,"&lt;"&amp;DATE(Resumo!$B$3,4,1)))</f>
        <v/>
      </c>
      <c r="F27" s="14">
        <f>IF($A27="","",SUMIFS(Lançamentos!$E$2:$E$1001,Lançamentos!$C$2:$C$1001,$A27,Lançamentos!$F$2:$F$1001,"Realizado",Lançamentos!$A$2:$A$1001,"&gt;="&amp;DATE(Resumo!$B$3,4,1),Lançamentos!$A$2:$A$1001,"&lt;"&amp;DATE(Resumo!$B$3,5,1)))</f>
        <v/>
      </c>
      <c r="G27" s="14">
        <f>IF($A27="","",SUMIFS(Lançamentos!$E$2:$E$1001,Lançamentos!$C$2:$C$1001,$A27,Lançamentos!$F$2:$F$1001,"Realizado",Lançamentos!$A$2:$A$1001,"&gt;="&amp;DATE(Resumo!$B$3,5,1),Lançamentos!$A$2:$A$1001,"&lt;"&amp;DATE(Resumo!$B$3,6,1)))</f>
        <v/>
      </c>
      <c r="H27" s="14">
        <f>IF($A27="","",SUMIFS(Lançamentos!$E$2:$E$1001,Lançamentos!$C$2:$C$1001,$A27,Lançamentos!$F$2:$F$1001,"Realizado",Lançamentos!$A$2:$A$1001,"&gt;="&amp;DATE(Resumo!$B$3,6,1),Lançamentos!$A$2:$A$1001,"&lt;"&amp;DATE(Resumo!$B$3,7,1)))</f>
        <v/>
      </c>
      <c r="I27" s="14">
        <f>IF($A27="","",SUMIFS(Lançamentos!$E$2:$E$1001,Lançamentos!$C$2:$C$1001,$A27,Lançamentos!$F$2:$F$1001,"Realizado",Lançamentos!$A$2:$A$1001,"&gt;="&amp;DATE(Resumo!$B$3,7,1),Lançamentos!$A$2:$A$1001,"&lt;"&amp;DATE(Resumo!$B$3,8,1)))</f>
        <v/>
      </c>
      <c r="J27" s="14">
        <f>IF($A27="","",SUMIFS(Lançamentos!$E$2:$E$1001,Lançamentos!$C$2:$C$1001,$A27,Lançamentos!$F$2:$F$1001,"Realizado",Lançamentos!$A$2:$A$1001,"&gt;="&amp;DATE(Resumo!$B$3,8,1),Lançamentos!$A$2:$A$1001,"&lt;"&amp;DATE(Resumo!$B$3,9,1)))</f>
        <v/>
      </c>
      <c r="K27" s="14">
        <f>IF($A27="","",SUMIFS(Lançamentos!$E$2:$E$1001,Lançamentos!$C$2:$C$1001,$A27,Lançamentos!$F$2:$F$1001,"Realizado",Lançamentos!$A$2:$A$1001,"&gt;="&amp;DATE(Resumo!$B$3,9,1),Lançamentos!$A$2:$A$1001,"&lt;"&amp;DATE(Resumo!$B$3,10,1)))</f>
        <v/>
      </c>
      <c r="L27" s="14">
        <f>IF($A27="","",SUMIFS(Lançamentos!$E$2:$E$1001,Lançamentos!$C$2:$C$1001,$A27,Lançamentos!$F$2:$F$1001,"Realizado",Lançamentos!$A$2:$A$1001,"&gt;="&amp;DATE(Resumo!$B$3,10,1),Lançamentos!$A$2:$A$1001,"&lt;"&amp;DATE(Resumo!$B$3,11,1)))</f>
        <v/>
      </c>
      <c r="M27" s="14">
        <f>IF($A27="","",SUMIFS(Lançamentos!$E$2:$E$1001,Lançamentos!$C$2:$C$1001,$A27,Lançamentos!$F$2:$F$1001,"Realizado",Lançamentos!$A$2:$A$1001,"&gt;="&amp;DATE(Resumo!$B$3,11,1),Lançamentos!$A$2:$A$1001,"&lt;"&amp;DATE(Resumo!$B$3,12,1)))</f>
        <v/>
      </c>
      <c r="N27" s="14">
        <f>IF($A27="","",SUMIFS(Lançamentos!$E$2:$E$1001,Lançamentos!$C$2:$C$1001,$A27,Lançamentos!$F$2:$F$1001,"Realizado",Lançamentos!$A$2:$A$1001,"&gt;="&amp;DATE(Resumo!$B$3,12,1),Lançamentos!$A$2:$A$1001,"&lt;"&amp;DATE(Resumo!$B$3,13,1)))</f>
        <v/>
      </c>
      <c r="O27" s="14">
        <f>IF($A27="","",SUM(C27:N27))</f>
        <v/>
      </c>
    </row>
    <row r="28">
      <c r="A28" s="15">
        <f>IF(Categorias!A27="","",Categorias!A27)</f>
        <v/>
      </c>
      <c r="B28" s="15">
        <f>IF(Categorias!B27="","",Categorias!B27)</f>
        <v/>
      </c>
      <c r="C28" s="16">
        <f>IF($A28="","",SUMIFS(Lançamentos!$E$2:$E$1001,Lançamentos!$C$2:$C$1001,$A28,Lançamentos!$F$2:$F$1001,"Realizado",Lançamentos!$A$2:$A$1001,"&gt;="&amp;DATE(Resumo!$B$3,1,1),Lançamentos!$A$2:$A$1001,"&lt;"&amp;DATE(Resumo!$B$3,2,1)))</f>
        <v/>
      </c>
      <c r="D28" s="16">
        <f>IF($A28="","",SUMIFS(Lançamentos!$E$2:$E$1001,Lançamentos!$C$2:$C$1001,$A28,Lançamentos!$F$2:$F$1001,"Realizado",Lançamentos!$A$2:$A$1001,"&gt;="&amp;DATE(Resumo!$B$3,2,1),Lançamentos!$A$2:$A$1001,"&lt;"&amp;DATE(Resumo!$B$3,3,1)))</f>
        <v/>
      </c>
      <c r="E28" s="16">
        <f>IF($A28="","",SUMIFS(Lançamentos!$E$2:$E$1001,Lançamentos!$C$2:$C$1001,$A28,Lançamentos!$F$2:$F$1001,"Realizado",Lançamentos!$A$2:$A$1001,"&gt;="&amp;DATE(Resumo!$B$3,3,1),Lançamentos!$A$2:$A$1001,"&lt;"&amp;DATE(Resumo!$B$3,4,1)))</f>
        <v/>
      </c>
      <c r="F28" s="16">
        <f>IF($A28="","",SUMIFS(Lançamentos!$E$2:$E$1001,Lançamentos!$C$2:$C$1001,$A28,Lançamentos!$F$2:$F$1001,"Realizado",Lançamentos!$A$2:$A$1001,"&gt;="&amp;DATE(Resumo!$B$3,4,1),Lançamentos!$A$2:$A$1001,"&lt;"&amp;DATE(Resumo!$B$3,5,1)))</f>
        <v/>
      </c>
      <c r="G28" s="16">
        <f>IF($A28="","",SUMIFS(Lançamentos!$E$2:$E$1001,Lançamentos!$C$2:$C$1001,$A28,Lançamentos!$F$2:$F$1001,"Realizado",Lançamentos!$A$2:$A$1001,"&gt;="&amp;DATE(Resumo!$B$3,5,1),Lançamentos!$A$2:$A$1001,"&lt;"&amp;DATE(Resumo!$B$3,6,1)))</f>
        <v/>
      </c>
      <c r="H28" s="16">
        <f>IF($A28="","",SUMIFS(Lançamentos!$E$2:$E$1001,Lançamentos!$C$2:$C$1001,$A28,Lançamentos!$F$2:$F$1001,"Realizado",Lançamentos!$A$2:$A$1001,"&gt;="&amp;DATE(Resumo!$B$3,6,1),Lançamentos!$A$2:$A$1001,"&lt;"&amp;DATE(Resumo!$B$3,7,1)))</f>
        <v/>
      </c>
      <c r="I28" s="16">
        <f>IF($A28="","",SUMIFS(Lançamentos!$E$2:$E$1001,Lançamentos!$C$2:$C$1001,$A28,Lançamentos!$F$2:$F$1001,"Realizado",Lançamentos!$A$2:$A$1001,"&gt;="&amp;DATE(Resumo!$B$3,7,1),Lançamentos!$A$2:$A$1001,"&lt;"&amp;DATE(Resumo!$B$3,8,1)))</f>
        <v/>
      </c>
      <c r="J28" s="16">
        <f>IF($A28="","",SUMIFS(Lançamentos!$E$2:$E$1001,Lançamentos!$C$2:$C$1001,$A28,Lançamentos!$F$2:$F$1001,"Realizado",Lançamentos!$A$2:$A$1001,"&gt;="&amp;DATE(Resumo!$B$3,8,1),Lançamentos!$A$2:$A$1001,"&lt;"&amp;DATE(Resumo!$B$3,9,1)))</f>
        <v/>
      </c>
      <c r="K28" s="16">
        <f>IF($A28="","",SUMIFS(Lançamentos!$E$2:$E$1001,Lançamentos!$C$2:$C$1001,$A28,Lançamentos!$F$2:$F$1001,"Realizado",Lançamentos!$A$2:$A$1001,"&gt;="&amp;DATE(Resumo!$B$3,9,1),Lançamentos!$A$2:$A$1001,"&lt;"&amp;DATE(Resumo!$B$3,10,1)))</f>
        <v/>
      </c>
      <c r="L28" s="16">
        <f>IF($A28="","",SUMIFS(Lançamentos!$E$2:$E$1001,Lançamentos!$C$2:$C$1001,$A28,Lançamentos!$F$2:$F$1001,"Realizado",Lançamentos!$A$2:$A$1001,"&gt;="&amp;DATE(Resumo!$B$3,10,1),Lançamentos!$A$2:$A$1001,"&lt;"&amp;DATE(Resumo!$B$3,11,1)))</f>
        <v/>
      </c>
      <c r="M28" s="16">
        <f>IF($A28="","",SUMIFS(Lançamentos!$E$2:$E$1001,Lançamentos!$C$2:$C$1001,$A28,Lançamentos!$F$2:$F$1001,"Realizado",Lançamentos!$A$2:$A$1001,"&gt;="&amp;DATE(Resumo!$B$3,11,1),Lançamentos!$A$2:$A$1001,"&lt;"&amp;DATE(Resumo!$B$3,12,1)))</f>
        <v/>
      </c>
      <c r="N28" s="16">
        <f>IF($A28="","",SUMIFS(Lançamentos!$E$2:$E$1001,Lançamentos!$C$2:$C$1001,$A28,Lançamentos!$F$2:$F$1001,"Realizado",Lançamentos!$A$2:$A$1001,"&gt;="&amp;DATE(Resumo!$B$3,12,1),Lançamentos!$A$2:$A$1001,"&lt;"&amp;DATE(Resumo!$B$3,13,1)))</f>
        <v/>
      </c>
      <c r="O28" s="16">
        <f>IF($A28="","",SUM(C28:N28))</f>
        <v/>
      </c>
    </row>
    <row r="29">
      <c r="A29" s="13">
        <f>IF(Categorias!A28="","",Categorias!A28)</f>
        <v/>
      </c>
      <c r="B29" s="13">
        <f>IF(Categorias!B28="","",Categorias!B28)</f>
        <v/>
      </c>
      <c r="C29" s="14">
        <f>IF($A29="","",SUMIFS(Lançamentos!$E$2:$E$1001,Lançamentos!$C$2:$C$1001,$A29,Lançamentos!$F$2:$F$1001,"Realizado",Lançamentos!$A$2:$A$1001,"&gt;="&amp;DATE(Resumo!$B$3,1,1),Lançamentos!$A$2:$A$1001,"&lt;"&amp;DATE(Resumo!$B$3,2,1)))</f>
        <v/>
      </c>
      <c r="D29" s="14">
        <f>IF($A29="","",SUMIFS(Lançamentos!$E$2:$E$1001,Lançamentos!$C$2:$C$1001,$A29,Lançamentos!$F$2:$F$1001,"Realizado",Lançamentos!$A$2:$A$1001,"&gt;="&amp;DATE(Resumo!$B$3,2,1),Lançamentos!$A$2:$A$1001,"&lt;"&amp;DATE(Resumo!$B$3,3,1)))</f>
        <v/>
      </c>
      <c r="E29" s="14">
        <f>IF($A29="","",SUMIFS(Lançamentos!$E$2:$E$1001,Lançamentos!$C$2:$C$1001,$A29,Lançamentos!$F$2:$F$1001,"Realizado",Lançamentos!$A$2:$A$1001,"&gt;="&amp;DATE(Resumo!$B$3,3,1),Lançamentos!$A$2:$A$1001,"&lt;"&amp;DATE(Resumo!$B$3,4,1)))</f>
        <v/>
      </c>
      <c r="F29" s="14">
        <f>IF($A29="","",SUMIFS(Lançamentos!$E$2:$E$1001,Lançamentos!$C$2:$C$1001,$A29,Lançamentos!$F$2:$F$1001,"Realizado",Lançamentos!$A$2:$A$1001,"&gt;="&amp;DATE(Resumo!$B$3,4,1),Lançamentos!$A$2:$A$1001,"&lt;"&amp;DATE(Resumo!$B$3,5,1)))</f>
        <v/>
      </c>
      <c r="G29" s="14">
        <f>IF($A29="","",SUMIFS(Lançamentos!$E$2:$E$1001,Lançamentos!$C$2:$C$1001,$A29,Lançamentos!$F$2:$F$1001,"Realizado",Lançamentos!$A$2:$A$1001,"&gt;="&amp;DATE(Resumo!$B$3,5,1),Lançamentos!$A$2:$A$1001,"&lt;"&amp;DATE(Resumo!$B$3,6,1)))</f>
        <v/>
      </c>
      <c r="H29" s="14">
        <f>IF($A29="","",SUMIFS(Lançamentos!$E$2:$E$1001,Lançamentos!$C$2:$C$1001,$A29,Lançamentos!$F$2:$F$1001,"Realizado",Lançamentos!$A$2:$A$1001,"&gt;="&amp;DATE(Resumo!$B$3,6,1),Lançamentos!$A$2:$A$1001,"&lt;"&amp;DATE(Resumo!$B$3,7,1)))</f>
        <v/>
      </c>
      <c r="I29" s="14">
        <f>IF($A29="","",SUMIFS(Lançamentos!$E$2:$E$1001,Lançamentos!$C$2:$C$1001,$A29,Lançamentos!$F$2:$F$1001,"Realizado",Lançamentos!$A$2:$A$1001,"&gt;="&amp;DATE(Resumo!$B$3,7,1),Lançamentos!$A$2:$A$1001,"&lt;"&amp;DATE(Resumo!$B$3,8,1)))</f>
        <v/>
      </c>
      <c r="J29" s="14">
        <f>IF($A29="","",SUMIFS(Lançamentos!$E$2:$E$1001,Lançamentos!$C$2:$C$1001,$A29,Lançamentos!$F$2:$F$1001,"Realizado",Lançamentos!$A$2:$A$1001,"&gt;="&amp;DATE(Resumo!$B$3,8,1),Lançamentos!$A$2:$A$1001,"&lt;"&amp;DATE(Resumo!$B$3,9,1)))</f>
        <v/>
      </c>
      <c r="K29" s="14">
        <f>IF($A29="","",SUMIFS(Lançamentos!$E$2:$E$1001,Lançamentos!$C$2:$C$1001,$A29,Lançamentos!$F$2:$F$1001,"Realizado",Lançamentos!$A$2:$A$1001,"&gt;="&amp;DATE(Resumo!$B$3,9,1),Lançamentos!$A$2:$A$1001,"&lt;"&amp;DATE(Resumo!$B$3,10,1)))</f>
        <v/>
      </c>
      <c r="L29" s="14">
        <f>IF($A29="","",SUMIFS(Lançamentos!$E$2:$E$1001,Lançamentos!$C$2:$C$1001,$A29,Lançamentos!$F$2:$F$1001,"Realizado",Lançamentos!$A$2:$A$1001,"&gt;="&amp;DATE(Resumo!$B$3,10,1),Lançamentos!$A$2:$A$1001,"&lt;"&amp;DATE(Resumo!$B$3,11,1)))</f>
        <v/>
      </c>
      <c r="M29" s="14">
        <f>IF($A29="","",SUMIFS(Lançamentos!$E$2:$E$1001,Lançamentos!$C$2:$C$1001,$A29,Lançamentos!$F$2:$F$1001,"Realizado",Lançamentos!$A$2:$A$1001,"&gt;="&amp;DATE(Resumo!$B$3,11,1),Lançamentos!$A$2:$A$1001,"&lt;"&amp;DATE(Resumo!$B$3,12,1)))</f>
        <v/>
      </c>
      <c r="N29" s="14">
        <f>IF($A29="","",SUMIFS(Lançamentos!$E$2:$E$1001,Lançamentos!$C$2:$C$1001,$A29,Lançamentos!$F$2:$F$1001,"Realizado",Lançamentos!$A$2:$A$1001,"&gt;="&amp;DATE(Resumo!$B$3,12,1),Lançamentos!$A$2:$A$1001,"&lt;"&amp;DATE(Resumo!$B$3,13,1)))</f>
        <v/>
      </c>
      <c r="O29" s="14">
        <f>IF($A29="","",SUM(C29:N29))</f>
        <v/>
      </c>
    </row>
    <row r="30">
      <c r="A30" s="15">
        <f>IF(Categorias!A29="","",Categorias!A29)</f>
        <v/>
      </c>
      <c r="B30" s="15">
        <f>IF(Categorias!B29="","",Categorias!B29)</f>
        <v/>
      </c>
      <c r="C30" s="16">
        <f>IF($A30="","",SUMIFS(Lançamentos!$E$2:$E$1001,Lançamentos!$C$2:$C$1001,$A30,Lançamentos!$F$2:$F$1001,"Realizado",Lançamentos!$A$2:$A$1001,"&gt;="&amp;DATE(Resumo!$B$3,1,1),Lançamentos!$A$2:$A$1001,"&lt;"&amp;DATE(Resumo!$B$3,2,1)))</f>
        <v/>
      </c>
      <c r="D30" s="16">
        <f>IF($A30="","",SUMIFS(Lançamentos!$E$2:$E$1001,Lançamentos!$C$2:$C$1001,$A30,Lançamentos!$F$2:$F$1001,"Realizado",Lançamentos!$A$2:$A$1001,"&gt;="&amp;DATE(Resumo!$B$3,2,1),Lançamentos!$A$2:$A$1001,"&lt;"&amp;DATE(Resumo!$B$3,3,1)))</f>
        <v/>
      </c>
      <c r="E30" s="16">
        <f>IF($A30="","",SUMIFS(Lançamentos!$E$2:$E$1001,Lançamentos!$C$2:$C$1001,$A30,Lançamentos!$F$2:$F$1001,"Realizado",Lançamentos!$A$2:$A$1001,"&gt;="&amp;DATE(Resumo!$B$3,3,1),Lançamentos!$A$2:$A$1001,"&lt;"&amp;DATE(Resumo!$B$3,4,1)))</f>
        <v/>
      </c>
      <c r="F30" s="16">
        <f>IF($A30="","",SUMIFS(Lançamentos!$E$2:$E$1001,Lançamentos!$C$2:$C$1001,$A30,Lançamentos!$F$2:$F$1001,"Realizado",Lançamentos!$A$2:$A$1001,"&gt;="&amp;DATE(Resumo!$B$3,4,1),Lançamentos!$A$2:$A$1001,"&lt;"&amp;DATE(Resumo!$B$3,5,1)))</f>
        <v/>
      </c>
      <c r="G30" s="16">
        <f>IF($A30="","",SUMIFS(Lançamentos!$E$2:$E$1001,Lançamentos!$C$2:$C$1001,$A30,Lançamentos!$F$2:$F$1001,"Realizado",Lançamentos!$A$2:$A$1001,"&gt;="&amp;DATE(Resumo!$B$3,5,1),Lançamentos!$A$2:$A$1001,"&lt;"&amp;DATE(Resumo!$B$3,6,1)))</f>
        <v/>
      </c>
      <c r="H30" s="16">
        <f>IF($A30="","",SUMIFS(Lançamentos!$E$2:$E$1001,Lançamentos!$C$2:$C$1001,$A30,Lançamentos!$F$2:$F$1001,"Realizado",Lançamentos!$A$2:$A$1001,"&gt;="&amp;DATE(Resumo!$B$3,6,1),Lançamentos!$A$2:$A$1001,"&lt;"&amp;DATE(Resumo!$B$3,7,1)))</f>
        <v/>
      </c>
      <c r="I30" s="16">
        <f>IF($A30="","",SUMIFS(Lançamentos!$E$2:$E$1001,Lançamentos!$C$2:$C$1001,$A30,Lançamentos!$F$2:$F$1001,"Realizado",Lançamentos!$A$2:$A$1001,"&gt;="&amp;DATE(Resumo!$B$3,7,1),Lançamentos!$A$2:$A$1001,"&lt;"&amp;DATE(Resumo!$B$3,8,1)))</f>
        <v/>
      </c>
      <c r="J30" s="16">
        <f>IF($A30="","",SUMIFS(Lançamentos!$E$2:$E$1001,Lançamentos!$C$2:$C$1001,$A30,Lançamentos!$F$2:$F$1001,"Realizado",Lançamentos!$A$2:$A$1001,"&gt;="&amp;DATE(Resumo!$B$3,8,1),Lançamentos!$A$2:$A$1001,"&lt;"&amp;DATE(Resumo!$B$3,9,1)))</f>
        <v/>
      </c>
      <c r="K30" s="16">
        <f>IF($A30="","",SUMIFS(Lançamentos!$E$2:$E$1001,Lançamentos!$C$2:$C$1001,$A30,Lançamentos!$F$2:$F$1001,"Realizado",Lançamentos!$A$2:$A$1001,"&gt;="&amp;DATE(Resumo!$B$3,9,1),Lançamentos!$A$2:$A$1001,"&lt;"&amp;DATE(Resumo!$B$3,10,1)))</f>
        <v/>
      </c>
      <c r="L30" s="16">
        <f>IF($A30="","",SUMIFS(Lançamentos!$E$2:$E$1001,Lançamentos!$C$2:$C$1001,$A30,Lançamentos!$F$2:$F$1001,"Realizado",Lançamentos!$A$2:$A$1001,"&gt;="&amp;DATE(Resumo!$B$3,10,1),Lançamentos!$A$2:$A$1001,"&lt;"&amp;DATE(Resumo!$B$3,11,1)))</f>
        <v/>
      </c>
      <c r="M30" s="16">
        <f>IF($A30="","",SUMIFS(Lançamentos!$E$2:$E$1001,Lançamentos!$C$2:$C$1001,$A30,Lançamentos!$F$2:$F$1001,"Realizado",Lançamentos!$A$2:$A$1001,"&gt;="&amp;DATE(Resumo!$B$3,11,1),Lançamentos!$A$2:$A$1001,"&lt;"&amp;DATE(Resumo!$B$3,12,1)))</f>
        <v/>
      </c>
      <c r="N30" s="16">
        <f>IF($A30="","",SUMIFS(Lançamentos!$E$2:$E$1001,Lançamentos!$C$2:$C$1001,$A30,Lançamentos!$F$2:$F$1001,"Realizado",Lançamentos!$A$2:$A$1001,"&gt;="&amp;DATE(Resumo!$B$3,12,1),Lançamentos!$A$2:$A$1001,"&lt;"&amp;DATE(Resumo!$B$3,13,1)))</f>
        <v/>
      </c>
      <c r="O30" s="16">
        <f>IF($A30="","",SUM(C30:N30))</f>
        <v/>
      </c>
    </row>
    <row r="31">
      <c r="A31" s="13">
        <f>IF(Categorias!A30="","",Categorias!A30)</f>
        <v/>
      </c>
      <c r="B31" s="13">
        <f>IF(Categorias!B30="","",Categorias!B30)</f>
        <v/>
      </c>
      <c r="C31" s="14">
        <f>IF($A31="","",SUMIFS(Lançamentos!$E$2:$E$1001,Lançamentos!$C$2:$C$1001,$A31,Lançamentos!$F$2:$F$1001,"Realizado",Lançamentos!$A$2:$A$1001,"&gt;="&amp;DATE(Resumo!$B$3,1,1),Lançamentos!$A$2:$A$1001,"&lt;"&amp;DATE(Resumo!$B$3,2,1)))</f>
        <v/>
      </c>
      <c r="D31" s="14">
        <f>IF($A31="","",SUMIFS(Lançamentos!$E$2:$E$1001,Lançamentos!$C$2:$C$1001,$A31,Lançamentos!$F$2:$F$1001,"Realizado",Lançamentos!$A$2:$A$1001,"&gt;="&amp;DATE(Resumo!$B$3,2,1),Lançamentos!$A$2:$A$1001,"&lt;"&amp;DATE(Resumo!$B$3,3,1)))</f>
        <v/>
      </c>
      <c r="E31" s="14">
        <f>IF($A31="","",SUMIFS(Lançamentos!$E$2:$E$1001,Lançamentos!$C$2:$C$1001,$A31,Lançamentos!$F$2:$F$1001,"Realizado",Lançamentos!$A$2:$A$1001,"&gt;="&amp;DATE(Resumo!$B$3,3,1),Lançamentos!$A$2:$A$1001,"&lt;"&amp;DATE(Resumo!$B$3,4,1)))</f>
        <v/>
      </c>
      <c r="F31" s="14">
        <f>IF($A31="","",SUMIFS(Lançamentos!$E$2:$E$1001,Lançamentos!$C$2:$C$1001,$A31,Lançamentos!$F$2:$F$1001,"Realizado",Lançamentos!$A$2:$A$1001,"&gt;="&amp;DATE(Resumo!$B$3,4,1),Lançamentos!$A$2:$A$1001,"&lt;"&amp;DATE(Resumo!$B$3,5,1)))</f>
        <v/>
      </c>
      <c r="G31" s="14">
        <f>IF($A31="","",SUMIFS(Lançamentos!$E$2:$E$1001,Lançamentos!$C$2:$C$1001,$A31,Lançamentos!$F$2:$F$1001,"Realizado",Lançamentos!$A$2:$A$1001,"&gt;="&amp;DATE(Resumo!$B$3,5,1),Lançamentos!$A$2:$A$1001,"&lt;"&amp;DATE(Resumo!$B$3,6,1)))</f>
        <v/>
      </c>
      <c r="H31" s="14">
        <f>IF($A31="","",SUMIFS(Lançamentos!$E$2:$E$1001,Lançamentos!$C$2:$C$1001,$A31,Lançamentos!$F$2:$F$1001,"Realizado",Lançamentos!$A$2:$A$1001,"&gt;="&amp;DATE(Resumo!$B$3,6,1),Lançamentos!$A$2:$A$1001,"&lt;"&amp;DATE(Resumo!$B$3,7,1)))</f>
        <v/>
      </c>
      <c r="I31" s="14">
        <f>IF($A31="","",SUMIFS(Lançamentos!$E$2:$E$1001,Lançamentos!$C$2:$C$1001,$A31,Lançamentos!$F$2:$F$1001,"Realizado",Lançamentos!$A$2:$A$1001,"&gt;="&amp;DATE(Resumo!$B$3,7,1),Lançamentos!$A$2:$A$1001,"&lt;"&amp;DATE(Resumo!$B$3,8,1)))</f>
        <v/>
      </c>
      <c r="J31" s="14">
        <f>IF($A31="","",SUMIFS(Lançamentos!$E$2:$E$1001,Lançamentos!$C$2:$C$1001,$A31,Lançamentos!$F$2:$F$1001,"Realizado",Lançamentos!$A$2:$A$1001,"&gt;="&amp;DATE(Resumo!$B$3,8,1),Lançamentos!$A$2:$A$1001,"&lt;"&amp;DATE(Resumo!$B$3,9,1)))</f>
        <v/>
      </c>
      <c r="K31" s="14">
        <f>IF($A31="","",SUMIFS(Lançamentos!$E$2:$E$1001,Lançamentos!$C$2:$C$1001,$A31,Lançamentos!$F$2:$F$1001,"Realizado",Lançamentos!$A$2:$A$1001,"&gt;="&amp;DATE(Resumo!$B$3,9,1),Lançamentos!$A$2:$A$1001,"&lt;"&amp;DATE(Resumo!$B$3,10,1)))</f>
        <v/>
      </c>
      <c r="L31" s="14">
        <f>IF($A31="","",SUMIFS(Lançamentos!$E$2:$E$1001,Lançamentos!$C$2:$C$1001,$A31,Lançamentos!$F$2:$F$1001,"Realizado",Lançamentos!$A$2:$A$1001,"&gt;="&amp;DATE(Resumo!$B$3,10,1),Lançamentos!$A$2:$A$1001,"&lt;"&amp;DATE(Resumo!$B$3,11,1)))</f>
        <v/>
      </c>
      <c r="M31" s="14">
        <f>IF($A31="","",SUMIFS(Lançamentos!$E$2:$E$1001,Lançamentos!$C$2:$C$1001,$A31,Lançamentos!$F$2:$F$1001,"Realizado",Lançamentos!$A$2:$A$1001,"&gt;="&amp;DATE(Resumo!$B$3,11,1),Lançamentos!$A$2:$A$1001,"&lt;"&amp;DATE(Resumo!$B$3,12,1)))</f>
        <v/>
      </c>
      <c r="N31" s="14">
        <f>IF($A31="","",SUMIFS(Lançamentos!$E$2:$E$1001,Lançamentos!$C$2:$C$1001,$A31,Lançamentos!$F$2:$F$1001,"Realizado",Lançamentos!$A$2:$A$1001,"&gt;="&amp;DATE(Resumo!$B$3,12,1),Lançamentos!$A$2:$A$1001,"&lt;"&amp;DATE(Resumo!$B$3,13,1)))</f>
        <v/>
      </c>
      <c r="O31" s="14">
        <f>IF($A31="","",SUM(C31:N31))</f>
        <v/>
      </c>
    </row>
    <row r="32">
      <c r="A32" s="15">
        <f>IF(Categorias!A31="","",Categorias!A31)</f>
        <v/>
      </c>
      <c r="B32" s="15">
        <f>IF(Categorias!B31="","",Categorias!B31)</f>
        <v/>
      </c>
      <c r="C32" s="16">
        <f>IF($A32="","",SUMIFS(Lançamentos!$E$2:$E$1001,Lançamentos!$C$2:$C$1001,$A32,Lançamentos!$F$2:$F$1001,"Realizado",Lançamentos!$A$2:$A$1001,"&gt;="&amp;DATE(Resumo!$B$3,1,1),Lançamentos!$A$2:$A$1001,"&lt;"&amp;DATE(Resumo!$B$3,2,1)))</f>
        <v/>
      </c>
      <c r="D32" s="16">
        <f>IF($A32="","",SUMIFS(Lançamentos!$E$2:$E$1001,Lançamentos!$C$2:$C$1001,$A32,Lançamentos!$F$2:$F$1001,"Realizado",Lançamentos!$A$2:$A$1001,"&gt;="&amp;DATE(Resumo!$B$3,2,1),Lançamentos!$A$2:$A$1001,"&lt;"&amp;DATE(Resumo!$B$3,3,1)))</f>
        <v/>
      </c>
      <c r="E32" s="16">
        <f>IF($A32="","",SUMIFS(Lançamentos!$E$2:$E$1001,Lançamentos!$C$2:$C$1001,$A32,Lançamentos!$F$2:$F$1001,"Realizado",Lançamentos!$A$2:$A$1001,"&gt;="&amp;DATE(Resumo!$B$3,3,1),Lançamentos!$A$2:$A$1001,"&lt;"&amp;DATE(Resumo!$B$3,4,1)))</f>
        <v/>
      </c>
      <c r="F32" s="16">
        <f>IF($A32="","",SUMIFS(Lançamentos!$E$2:$E$1001,Lançamentos!$C$2:$C$1001,$A32,Lançamentos!$F$2:$F$1001,"Realizado",Lançamentos!$A$2:$A$1001,"&gt;="&amp;DATE(Resumo!$B$3,4,1),Lançamentos!$A$2:$A$1001,"&lt;"&amp;DATE(Resumo!$B$3,5,1)))</f>
        <v/>
      </c>
      <c r="G32" s="16">
        <f>IF($A32="","",SUMIFS(Lançamentos!$E$2:$E$1001,Lançamentos!$C$2:$C$1001,$A32,Lançamentos!$F$2:$F$1001,"Realizado",Lançamentos!$A$2:$A$1001,"&gt;="&amp;DATE(Resumo!$B$3,5,1),Lançamentos!$A$2:$A$1001,"&lt;"&amp;DATE(Resumo!$B$3,6,1)))</f>
        <v/>
      </c>
      <c r="H32" s="16">
        <f>IF($A32="","",SUMIFS(Lançamentos!$E$2:$E$1001,Lançamentos!$C$2:$C$1001,$A32,Lançamentos!$F$2:$F$1001,"Realizado",Lançamentos!$A$2:$A$1001,"&gt;="&amp;DATE(Resumo!$B$3,6,1),Lançamentos!$A$2:$A$1001,"&lt;"&amp;DATE(Resumo!$B$3,7,1)))</f>
        <v/>
      </c>
      <c r="I32" s="16">
        <f>IF($A32="","",SUMIFS(Lançamentos!$E$2:$E$1001,Lançamentos!$C$2:$C$1001,$A32,Lançamentos!$F$2:$F$1001,"Realizado",Lançamentos!$A$2:$A$1001,"&gt;="&amp;DATE(Resumo!$B$3,7,1),Lançamentos!$A$2:$A$1001,"&lt;"&amp;DATE(Resumo!$B$3,8,1)))</f>
        <v/>
      </c>
      <c r="J32" s="16">
        <f>IF($A32="","",SUMIFS(Lançamentos!$E$2:$E$1001,Lançamentos!$C$2:$C$1001,$A32,Lançamentos!$F$2:$F$1001,"Realizado",Lançamentos!$A$2:$A$1001,"&gt;="&amp;DATE(Resumo!$B$3,8,1),Lançamentos!$A$2:$A$1001,"&lt;"&amp;DATE(Resumo!$B$3,9,1)))</f>
        <v/>
      </c>
      <c r="K32" s="16">
        <f>IF($A32="","",SUMIFS(Lançamentos!$E$2:$E$1001,Lançamentos!$C$2:$C$1001,$A32,Lançamentos!$F$2:$F$1001,"Realizado",Lançamentos!$A$2:$A$1001,"&gt;="&amp;DATE(Resumo!$B$3,9,1),Lançamentos!$A$2:$A$1001,"&lt;"&amp;DATE(Resumo!$B$3,10,1)))</f>
        <v/>
      </c>
      <c r="L32" s="16">
        <f>IF($A32="","",SUMIFS(Lançamentos!$E$2:$E$1001,Lançamentos!$C$2:$C$1001,$A32,Lançamentos!$F$2:$F$1001,"Realizado",Lançamentos!$A$2:$A$1001,"&gt;="&amp;DATE(Resumo!$B$3,10,1),Lançamentos!$A$2:$A$1001,"&lt;"&amp;DATE(Resumo!$B$3,11,1)))</f>
        <v/>
      </c>
      <c r="M32" s="16">
        <f>IF($A32="","",SUMIFS(Lançamentos!$E$2:$E$1001,Lançamentos!$C$2:$C$1001,$A32,Lançamentos!$F$2:$F$1001,"Realizado",Lançamentos!$A$2:$A$1001,"&gt;="&amp;DATE(Resumo!$B$3,11,1),Lançamentos!$A$2:$A$1001,"&lt;"&amp;DATE(Resumo!$B$3,12,1)))</f>
        <v/>
      </c>
      <c r="N32" s="16">
        <f>IF($A32="","",SUMIFS(Lançamentos!$E$2:$E$1001,Lançamentos!$C$2:$C$1001,$A32,Lançamentos!$F$2:$F$1001,"Realizado",Lançamentos!$A$2:$A$1001,"&gt;="&amp;DATE(Resumo!$B$3,12,1),Lançamentos!$A$2:$A$1001,"&lt;"&amp;DATE(Resumo!$B$3,13,1)))</f>
        <v/>
      </c>
      <c r="O32" s="16">
        <f>IF($A32="","",SUM(C32:N32))</f>
        <v/>
      </c>
    </row>
  </sheetData>
  <conditionalFormatting sqref="B3:B32">
    <cfRule type="cellIs" priority="1" operator="equal" dxfId="1">
      <formula>"Saída"</formula>
    </cfRule>
    <cfRule type="cellIs" priority="2" operator="equal" dxfId="2">
      <formula>"Entrada"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0646B"/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0" customWidth="1" min="3" max="3"/>
    <col width="11" customWidth="1" min="4" max="4"/>
    <col width="15" customWidth="1" min="5" max="5"/>
    <col width="12" customWidth="1" min="6" max="6"/>
    <col width="18" customWidth="1" min="7" max="7"/>
  </cols>
  <sheetData>
    <row r="1" ht="22" customHeight="1">
      <c r="A1" s="21" t="inlineStr">
        <is>
          <t>Data</t>
        </is>
      </c>
      <c r="B1" s="21" t="inlineStr">
        <is>
          <t>Descrição</t>
        </is>
      </c>
      <c r="C1" s="21" t="inlineStr">
        <is>
          <t>Categoria</t>
        </is>
      </c>
      <c r="D1" s="21" t="inlineStr">
        <is>
          <t>Tipo</t>
        </is>
      </c>
      <c r="E1" s="21" t="inlineStr">
        <is>
          <t>Valor (R$)</t>
        </is>
      </c>
      <c r="F1" s="21" t="inlineStr">
        <is>
          <t>Situação</t>
        </is>
      </c>
      <c r="G1" s="21" t="inlineStr">
        <is>
          <t>Valor no caixa (R$)</t>
        </is>
      </c>
    </row>
    <row r="2">
      <c r="A2" s="22" t="n">
        <v>46025</v>
      </c>
      <c r="B2" s="13" t="inlineStr">
        <is>
          <t>Venda balcão</t>
        </is>
      </c>
      <c r="C2" s="13" t="inlineStr">
        <is>
          <t>Vendas à vista</t>
        </is>
      </c>
      <c r="D2" s="13" t="inlineStr">
        <is>
          <t>Entrada</t>
        </is>
      </c>
      <c r="E2" s="14" t="n">
        <v>1200</v>
      </c>
      <c r="F2" s="13" t="inlineStr">
        <is>
          <t>Realizado</t>
        </is>
      </c>
      <c r="G2" s="16">
        <f>IF(OR(E2="",D2=""),"",IF(D2="Entrada",E2,-E2))</f>
        <v/>
      </c>
    </row>
    <row r="3">
      <c r="A3" s="22" t="n">
        <v>46027</v>
      </c>
      <c r="B3" s="13" t="inlineStr">
        <is>
          <t>Compra de mercadoria</t>
        </is>
      </c>
      <c r="C3" s="13" t="inlineStr">
        <is>
          <t>Fornecedores e compras</t>
        </is>
      </c>
      <c r="D3" s="13" t="inlineStr">
        <is>
          <t>Saída</t>
        </is>
      </c>
      <c r="E3" s="14" t="n">
        <v>2800</v>
      </c>
      <c r="F3" s="13" t="inlineStr">
        <is>
          <t>Realizado</t>
        </is>
      </c>
      <c r="G3" s="16">
        <f>IF(OR(E3="",D3=""),"",IF(D3="Entrada",E3,-E3))</f>
        <v/>
      </c>
    </row>
    <row r="4">
      <c r="A4" s="22" t="n">
        <v>46032</v>
      </c>
      <c r="B4" s="13" t="inlineStr">
        <is>
          <t>Aluguel da loja</t>
        </is>
      </c>
      <c r="C4" s="13" t="inlineStr">
        <is>
          <t>Aluguel</t>
        </is>
      </c>
      <c r="D4" s="13" t="inlineStr">
        <is>
          <t>Saída</t>
        </is>
      </c>
      <c r="E4" s="14" t="n">
        <v>1500</v>
      </c>
      <c r="F4" s="13" t="inlineStr">
        <is>
          <t>Realizado</t>
        </is>
      </c>
      <c r="G4" s="16">
        <f>IF(OR(E4="",D4=""),"",IF(D4="Entrada",E4,-E4))</f>
        <v/>
      </c>
    </row>
    <row r="5">
      <c r="A5" s="22" t="n">
        <v>46034</v>
      </c>
      <c r="B5" s="13" t="inlineStr">
        <is>
          <t>Tarifa da maquininha</t>
        </is>
      </c>
      <c r="C5" s="13" t="inlineStr">
        <is>
          <t>Tarifas de banco e maquininha</t>
        </is>
      </c>
      <c r="D5" s="13" t="inlineStr">
        <is>
          <t>Saída</t>
        </is>
      </c>
      <c r="E5" s="14" t="n">
        <v>86.40000000000001</v>
      </c>
      <c r="F5" s="13" t="inlineStr">
        <is>
          <t>Realizado</t>
        </is>
      </c>
      <c r="G5" s="16">
        <f>IF(OR(E5="",D5=""),"",IF(D5="Entrada",E5,-E5))</f>
        <v/>
      </c>
    </row>
    <row r="6">
      <c r="A6" s="22" t="n">
        <v>46037</v>
      </c>
      <c r="B6" s="13" t="inlineStr">
        <is>
          <t>Parcela 1/3 cliente Silva</t>
        </is>
      </c>
      <c r="C6" s="13" t="inlineStr">
        <is>
          <t>Recebimento de parcelas</t>
        </is>
      </c>
      <c r="D6" s="13" t="inlineStr">
        <is>
          <t>Entrada</t>
        </is>
      </c>
      <c r="E6" s="14" t="n">
        <v>900</v>
      </c>
      <c r="F6" s="13" t="inlineStr">
        <is>
          <t>Realizado</t>
        </is>
      </c>
      <c r="G6" s="16">
        <f>IF(OR(E6="",D6=""),"",IF(D6="Entrada",E6,-E6))</f>
        <v/>
      </c>
    </row>
    <row r="7">
      <c r="A7" s="22" t="n">
        <v>46042</v>
      </c>
      <c r="B7" s="13" t="inlineStr">
        <is>
          <t>Salários</t>
        </is>
      </c>
      <c r="C7" s="13" t="inlineStr">
        <is>
          <t>Salários e encargos</t>
        </is>
      </c>
      <c r="D7" s="13" t="inlineStr">
        <is>
          <t>Saída</t>
        </is>
      </c>
      <c r="E7" s="14" t="n">
        <v>3000</v>
      </c>
      <c r="F7" s="13" t="inlineStr">
        <is>
          <t>Previsto</t>
        </is>
      </c>
      <c r="G7" s="16">
        <f>IF(OR(E7="",D7=""),"",IF(D7="Entrada",E7,-E7))</f>
        <v/>
      </c>
    </row>
    <row r="8">
      <c r="A8" s="22" t="n">
        <v>46068</v>
      </c>
      <c r="B8" s="13" t="inlineStr">
        <is>
          <t>Parcela 2/3 cliente Silva</t>
        </is>
      </c>
      <c r="C8" s="13" t="inlineStr">
        <is>
          <t>Recebimento de parcelas</t>
        </is>
      </c>
      <c r="D8" s="13" t="inlineStr">
        <is>
          <t>Entrada</t>
        </is>
      </c>
      <c r="E8" s="14" t="n">
        <v>900</v>
      </c>
      <c r="F8" s="13" t="inlineStr">
        <is>
          <t>Previsto</t>
        </is>
      </c>
      <c r="G8" s="16">
        <f>IF(OR(E8="",D8=""),"",IF(D8="Entrada",E8,-E8))</f>
        <v/>
      </c>
    </row>
    <row r="9">
      <c r="A9" s="22" t="n"/>
      <c r="B9" s="13" t="n"/>
      <c r="C9" s="13" t="n"/>
      <c r="D9" s="13" t="n"/>
      <c r="E9" s="14" t="n"/>
      <c r="F9" s="13" t="n"/>
      <c r="G9" s="16">
        <f>IF(OR(E9="",D9=""),"",IF(D9="Entrada",E9,-E9))</f>
        <v/>
      </c>
    </row>
    <row r="10">
      <c r="A10" s="22" t="n"/>
      <c r="B10" s="13" t="n"/>
      <c r="C10" s="13" t="n"/>
      <c r="D10" s="13" t="n"/>
      <c r="E10" s="14" t="n"/>
      <c r="F10" s="13" t="n"/>
      <c r="G10" s="16">
        <f>IF(OR(E10="",D10=""),"",IF(D10="Entrada",E10,-E10))</f>
        <v/>
      </c>
    </row>
    <row r="11">
      <c r="A11" s="22" t="n"/>
      <c r="B11" s="13" t="n"/>
      <c r="C11" s="13" t="n"/>
      <c r="D11" s="13" t="n"/>
      <c r="E11" s="14" t="n"/>
      <c r="F11" s="13" t="n"/>
      <c r="G11" s="16">
        <f>IF(OR(E11="",D11=""),"",IF(D11="Entrada",E11,-E11))</f>
        <v/>
      </c>
    </row>
    <row r="12">
      <c r="A12" s="22" t="n"/>
      <c r="B12" s="13" t="n"/>
      <c r="C12" s="13" t="n"/>
      <c r="D12" s="13" t="n"/>
      <c r="E12" s="14" t="n"/>
      <c r="F12" s="13" t="n"/>
      <c r="G12" s="16">
        <f>IF(OR(E12="",D12=""),"",IF(D12="Entrada",E12,-E12))</f>
        <v/>
      </c>
    </row>
    <row r="13">
      <c r="A13" s="22" t="n"/>
      <c r="B13" s="13" t="n"/>
      <c r="C13" s="13" t="n"/>
      <c r="D13" s="13" t="n"/>
      <c r="E13" s="14" t="n"/>
      <c r="F13" s="13" t="n"/>
      <c r="G13" s="16">
        <f>IF(OR(E13="",D13=""),"",IF(D13="Entrada",E13,-E13))</f>
        <v/>
      </c>
    </row>
    <row r="14">
      <c r="A14" s="22" t="n"/>
      <c r="B14" s="13" t="n"/>
      <c r="C14" s="13" t="n"/>
      <c r="D14" s="13" t="n"/>
      <c r="E14" s="14" t="n"/>
      <c r="F14" s="13" t="n"/>
      <c r="G14" s="16">
        <f>IF(OR(E14="",D14=""),"",IF(D14="Entrada",E14,-E14))</f>
        <v/>
      </c>
    </row>
    <row r="15">
      <c r="A15" s="22" t="n"/>
      <c r="B15" s="13" t="n"/>
      <c r="C15" s="13" t="n"/>
      <c r="D15" s="13" t="n"/>
      <c r="E15" s="14" t="n"/>
      <c r="F15" s="13" t="n"/>
      <c r="G15" s="16">
        <f>IF(OR(E15="",D15=""),"",IF(D15="Entrada",E15,-E15))</f>
        <v/>
      </c>
    </row>
    <row r="16">
      <c r="A16" s="22" t="n"/>
      <c r="B16" s="13" t="n"/>
      <c r="C16" s="13" t="n"/>
      <c r="D16" s="13" t="n"/>
      <c r="E16" s="14" t="n"/>
      <c r="F16" s="13" t="n"/>
      <c r="G16" s="16">
        <f>IF(OR(E16="",D16=""),"",IF(D16="Entrada",E16,-E16))</f>
        <v/>
      </c>
    </row>
    <row r="17">
      <c r="A17" s="22" t="n"/>
      <c r="B17" s="13" t="n"/>
      <c r="C17" s="13" t="n"/>
      <c r="D17" s="13" t="n"/>
      <c r="E17" s="14" t="n"/>
      <c r="F17" s="13" t="n"/>
      <c r="G17" s="16">
        <f>IF(OR(E17="",D17=""),"",IF(D17="Entrada",E17,-E17))</f>
        <v/>
      </c>
    </row>
    <row r="18">
      <c r="A18" s="22" t="n"/>
      <c r="B18" s="13" t="n"/>
      <c r="C18" s="13" t="n"/>
      <c r="D18" s="13" t="n"/>
      <c r="E18" s="14" t="n"/>
      <c r="F18" s="13" t="n"/>
      <c r="G18" s="16">
        <f>IF(OR(E18="",D18=""),"",IF(D18="Entrada",E18,-E18))</f>
        <v/>
      </c>
    </row>
    <row r="19">
      <c r="A19" s="22" t="n"/>
      <c r="B19" s="13" t="n"/>
      <c r="C19" s="13" t="n"/>
      <c r="D19" s="13" t="n"/>
      <c r="E19" s="14" t="n"/>
      <c r="F19" s="13" t="n"/>
      <c r="G19" s="16">
        <f>IF(OR(E19="",D19=""),"",IF(D19="Entrada",E19,-E19))</f>
        <v/>
      </c>
    </row>
    <row r="20">
      <c r="A20" s="22" t="n"/>
      <c r="B20" s="13" t="n"/>
      <c r="C20" s="13" t="n"/>
      <c r="D20" s="13" t="n"/>
      <c r="E20" s="14" t="n"/>
      <c r="F20" s="13" t="n"/>
      <c r="G20" s="16">
        <f>IF(OR(E20="",D20=""),"",IF(D20="Entrada",E20,-E20))</f>
        <v/>
      </c>
    </row>
    <row r="21">
      <c r="A21" s="22" t="n"/>
      <c r="B21" s="13" t="n"/>
      <c r="C21" s="13" t="n"/>
      <c r="D21" s="13" t="n"/>
      <c r="E21" s="14" t="n"/>
      <c r="F21" s="13" t="n"/>
      <c r="G21" s="16">
        <f>IF(OR(E21="",D21=""),"",IF(D21="Entrada",E21,-E21))</f>
        <v/>
      </c>
    </row>
    <row r="22">
      <c r="A22" s="22" t="n"/>
      <c r="B22" s="13" t="n"/>
      <c r="C22" s="13" t="n"/>
      <c r="D22" s="13" t="n"/>
      <c r="E22" s="14" t="n"/>
      <c r="F22" s="13" t="n"/>
      <c r="G22" s="16">
        <f>IF(OR(E22="",D22=""),"",IF(D22="Entrada",E22,-E22))</f>
        <v/>
      </c>
    </row>
    <row r="23">
      <c r="A23" s="22" t="n"/>
      <c r="B23" s="13" t="n"/>
      <c r="C23" s="13" t="n"/>
      <c r="D23" s="13" t="n"/>
      <c r="E23" s="14" t="n"/>
      <c r="F23" s="13" t="n"/>
      <c r="G23" s="16">
        <f>IF(OR(E23="",D23=""),"",IF(D23="Entrada",E23,-E23))</f>
        <v/>
      </c>
    </row>
    <row r="24">
      <c r="A24" s="22" t="n"/>
      <c r="B24" s="13" t="n"/>
      <c r="C24" s="13" t="n"/>
      <c r="D24" s="13" t="n"/>
      <c r="E24" s="14" t="n"/>
      <c r="F24" s="13" t="n"/>
      <c r="G24" s="16">
        <f>IF(OR(E24="",D24=""),"",IF(D24="Entrada",E24,-E24))</f>
        <v/>
      </c>
    </row>
    <row r="25">
      <c r="A25" s="22" t="n"/>
      <c r="B25" s="13" t="n"/>
      <c r="C25" s="13" t="n"/>
      <c r="D25" s="13" t="n"/>
      <c r="E25" s="14" t="n"/>
      <c r="F25" s="13" t="n"/>
      <c r="G25" s="16">
        <f>IF(OR(E25="",D25=""),"",IF(D25="Entrada",E25,-E25))</f>
        <v/>
      </c>
    </row>
    <row r="26">
      <c r="A26" s="22" t="n"/>
      <c r="B26" s="13" t="n"/>
      <c r="C26" s="13" t="n"/>
      <c r="D26" s="13" t="n"/>
      <c r="E26" s="14" t="n"/>
      <c r="F26" s="13" t="n"/>
      <c r="G26" s="16">
        <f>IF(OR(E26="",D26=""),"",IF(D26="Entrada",E26,-E26))</f>
        <v/>
      </c>
    </row>
    <row r="27">
      <c r="A27" s="22" t="n"/>
      <c r="B27" s="13" t="n"/>
      <c r="C27" s="13" t="n"/>
      <c r="D27" s="13" t="n"/>
      <c r="E27" s="14" t="n"/>
      <c r="F27" s="13" t="n"/>
      <c r="G27" s="16">
        <f>IF(OR(E27="",D27=""),"",IF(D27="Entrada",E27,-E27))</f>
        <v/>
      </c>
    </row>
    <row r="28">
      <c r="A28" s="22" t="n"/>
      <c r="B28" s="13" t="n"/>
      <c r="C28" s="13" t="n"/>
      <c r="D28" s="13" t="n"/>
      <c r="E28" s="14" t="n"/>
      <c r="F28" s="13" t="n"/>
      <c r="G28" s="16">
        <f>IF(OR(E28="",D28=""),"",IF(D28="Entrada",E28,-E28))</f>
        <v/>
      </c>
    </row>
    <row r="29">
      <c r="A29" s="22" t="n"/>
      <c r="B29" s="13" t="n"/>
      <c r="C29" s="13" t="n"/>
      <c r="D29" s="13" t="n"/>
      <c r="E29" s="14" t="n"/>
      <c r="F29" s="13" t="n"/>
      <c r="G29" s="16">
        <f>IF(OR(E29="",D29=""),"",IF(D29="Entrada",E29,-E29))</f>
        <v/>
      </c>
    </row>
    <row r="30">
      <c r="A30" s="22" t="n"/>
      <c r="B30" s="13" t="n"/>
      <c r="C30" s="13" t="n"/>
      <c r="D30" s="13" t="n"/>
      <c r="E30" s="14" t="n"/>
      <c r="F30" s="13" t="n"/>
      <c r="G30" s="16">
        <f>IF(OR(E30="",D30=""),"",IF(D30="Entrada",E30,-E30))</f>
        <v/>
      </c>
    </row>
    <row r="31">
      <c r="A31" s="22" t="n"/>
      <c r="B31" s="13" t="n"/>
      <c r="C31" s="13" t="n"/>
      <c r="D31" s="13" t="n"/>
      <c r="E31" s="14" t="n"/>
      <c r="F31" s="13" t="n"/>
      <c r="G31" s="16">
        <f>IF(OR(E31="",D31=""),"",IF(D31="Entrada",E31,-E31))</f>
        <v/>
      </c>
    </row>
    <row r="32">
      <c r="A32" s="22" t="n"/>
      <c r="B32" s="13" t="n"/>
      <c r="C32" s="13" t="n"/>
      <c r="D32" s="13" t="n"/>
      <c r="E32" s="14" t="n"/>
      <c r="F32" s="13" t="n"/>
      <c r="G32" s="16">
        <f>IF(OR(E32="",D32=""),"",IF(D32="Entrada",E32,-E32))</f>
        <v/>
      </c>
    </row>
    <row r="33">
      <c r="A33" s="22" t="n"/>
      <c r="B33" s="13" t="n"/>
      <c r="C33" s="13" t="n"/>
      <c r="D33" s="13" t="n"/>
      <c r="E33" s="14" t="n"/>
      <c r="F33" s="13" t="n"/>
      <c r="G33" s="16">
        <f>IF(OR(E33="",D33=""),"",IF(D33="Entrada",E33,-E33))</f>
        <v/>
      </c>
    </row>
    <row r="34">
      <c r="A34" s="22" t="n"/>
      <c r="B34" s="13" t="n"/>
      <c r="C34" s="13" t="n"/>
      <c r="D34" s="13" t="n"/>
      <c r="E34" s="14" t="n"/>
      <c r="F34" s="13" t="n"/>
      <c r="G34" s="16">
        <f>IF(OR(E34="",D34=""),"",IF(D34="Entrada",E34,-E34))</f>
        <v/>
      </c>
    </row>
    <row r="35">
      <c r="A35" s="22" t="n"/>
      <c r="B35" s="13" t="n"/>
      <c r="C35" s="13" t="n"/>
      <c r="D35" s="13" t="n"/>
      <c r="E35" s="14" t="n"/>
      <c r="F35" s="13" t="n"/>
      <c r="G35" s="16">
        <f>IF(OR(E35="",D35=""),"",IF(D35="Entrada",E35,-E35))</f>
        <v/>
      </c>
    </row>
    <row r="36">
      <c r="A36" s="22" t="n"/>
      <c r="B36" s="13" t="n"/>
      <c r="C36" s="13" t="n"/>
      <c r="D36" s="13" t="n"/>
      <c r="E36" s="14" t="n"/>
      <c r="F36" s="13" t="n"/>
      <c r="G36" s="16">
        <f>IF(OR(E36="",D36=""),"",IF(D36="Entrada",E36,-E36))</f>
        <v/>
      </c>
    </row>
    <row r="37">
      <c r="A37" s="22" t="n"/>
      <c r="B37" s="13" t="n"/>
      <c r="C37" s="13" t="n"/>
      <c r="D37" s="13" t="n"/>
      <c r="E37" s="14" t="n"/>
      <c r="F37" s="13" t="n"/>
      <c r="G37" s="16">
        <f>IF(OR(E37="",D37=""),"",IF(D37="Entrada",E37,-E37))</f>
        <v/>
      </c>
    </row>
    <row r="38">
      <c r="A38" s="22" t="n"/>
      <c r="B38" s="13" t="n"/>
      <c r="C38" s="13" t="n"/>
      <c r="D38" s="13" t="n"/>
      <c r="E38" s="14" t="n"/>
      <c r="F38" s="13" t="n"/>
      <c r="G38" s="16">
        <f>IF(OR(E38="",D38=""),"",IF(D38="Entrada",E38,-E38))</f>
        <v/>
      </c>
    </row>
    <row r="39">
      <c r="A39" s="22" t="n"/>
      <c r="B39" s="13" t="n"/>
      <c r="C39" s="13" t="n"/>
      <c r="D39" s="13" t="n"/>
      <c r="E39" s="14" t="n"/>
      <c r="F39" s="13" t="n"/>
      <c r="G39" s="16">
        <f>IF(OR(E39="",D39=""),"",IF(D39="Entrada",E39,-E39))</f>
        <v/>
      </c>
    </row>
    <row r="40">
      <c r="A40" s="22" t="n"/>
      <c r="B40" s="13" t="n"/>
      <c r="C40" s="13" t="n"/>
      <c r="D40" s="13" t="n"/>
      <c r="E40" s="14" t="n"/>
      <c r="F40" s="13" t="n"/>
      <c r="G40" s="16">
        <f>IF(OR(E40="",D40=""),"",IF(D40="Entrada",E40,-E40))</f>
        <v/>
      </c>
    </row>
    <row r="41">
      <c r="A41" s="22" t="n"/>
      <c r="B41" s="13" t="n"/>
      <c r="C41" s="13" t="n"/>
      <c r="D41" s="13" t="n"/>
      <c r="E41" s="14" t="n"/>
      <c r="F41" s="13" t="n"/>
      <c r="G41" s="16">
        <f>IF(OR(E41="",D41=""),"",IF(D41="Entrada",E41,-E41))</f>
        <v/>
      </c>
    </row>
    <row r="42">
      <c r="A42" s="22" t="n"/>
      <c r="B42" s="13" t="n"/>
      <c r="C42" s="13" t="n"/>
      <c r="D42" s="13" t="n"/>
      <c r="E42" s="14" t="n"/>
      <c r="F42" s="13" t="n"/>
      <c r="G42" s="16">
        <f>IF(OR(E42="",D42=""),"",IF(D42="Entrada",E42,-E42))</f>
        <v/>
      </c>
    </row>
    <row r="43">
      <c r="A43" s="22" t="n"/>
      <c r="B43" s="13" t="n"/>
      <c r="C43" s="13" t="n"/>
      <c r="D43" s="13" t="n"/>
      <c r="E43" s="14" t="n"/>
      <c r="F43" s="13" t="n"/>
      <c r="G43" s="16">
        <f>IF(OR(E43="",D43=""),"",IF(D43="Entrada",E43,-E43))</f>
        <v/>
      </c>
    </row>
    <row r="44">
      <c r="A44" s="22" t="n"/>
      <c r="B44" s="13" t="n"/>
      <c r="C44" s="13" t="n"/>
      <c r="D44" s="13" t="n"/>
      <c r="E44" s="14" t="n"/>
      <c r="F44" s="13" t="n"/>
      <c r="G44" s="16">
        <f>IF(OR(E44="",D44=""),"",IF(D44="Entrada",E44,-E44))</f>
        <v/>
      </c>
    </row>
    <row r="45">
      <c r="A45" s="22" t="n"/>
      <c r="B45" s="13" t="n"/>
      <c r="C45" s="13" t="n"/>
      <c r="D45" s="13" t="n"/>
      <c r="E45" s="14" t="n"/>
      <c r="F45" s="13" t="n"/>
      <c r="G45" s="16">
        <f>IF(OR(E45="",D45=""),"",IF(D45="Entrada",E45,-E45))</f>
        <v/>
      </c>
    </row>
    <row r="46">
      <c r="A46" s="22" t="n"/>
      <c r="B46" s="13" t="n"/>
      <c r="C46" s="13" t="n"/>
      <c r="D46" s="13" t="n"/>
      <c r="E46" s="14" t="n"/>
      <c r="F46" s="13" t="n"/>
      <c r="G46" s="16">
        <f>IF(OR(E46="",D46=""),"",IF(D46="Entrada",E46,-E46))</f>
        <v/>
      </c>
    </row>
    <row r="47">
      <c r="A47" s="22" t="n"/>
      <c r="B47" s="13" t="n"/>
      <c r="C47" s="13" t="n"/>
      <c r="D47" s="13" t="n"/>
      <c r="E47" s="14" t="n"/>
      <c r="F47" s="13" t="n"/>
      <c r="G47" s="16">
        <f>IF(OR(E47="",D47=""),"",IF(D47="Entrada",E47,-E47))</f>
        <v/>
      </c>
    </row>
    <row r="48">
      <c r="A48" s="22" t="n"/>
      <c r="B48" s="13" t="n"/>
      <c r="C48" s="13" t="n"/>
      <c r="D48" s="13" t="n"/>
      <c r="E48" s="14" t="n"/>
      <c r="F48" s="13" t="n"/>
      <c r="G48" s="16">
        <f>IF(OR(E48="",D48=""),"",IF(D48="Entrada",E48,-E48))</f>
        <v/>
      </c>
    </row>
    <row r="49">
      <c r="A49" s="22" t="n"/>
      <c r="B49" s="13" t="n"/>
      <c r="C49" s="13" t="n"/>
      <c r="D49" s="13" t="n"/>
      <c r="E49" s="14" t="n"/>
      <c r="F49" s="13" t="n"/>
      <c r="G49" s="16">
        <f>IF(OR(E49="",D49=""),"",IF(D49="Entrada",E49,-E49))</f>
        <v/>
      </c>
    </row>
    <row r="50">
      <c r="A50" s="22" t="n"/>
      <c r="B50" s="13" t="n"/>
      <c r="C50" s="13" t="n"/>
      <c r="D50" s="13" t="n"/>
      <c r="E50" s="14" t="n"/>
      <c r="F50" s="13" t="n"/>
      <c r="G50" s="16">
        <f>IF(OR(E50="",D50=""),"",IF(D50="Entrada",E50,-E50))</f>
        <v/>
      </c>
    </row>
    <row r="51">
      <c r="A51" s="22" t="n"/>
      <c r="B51" s="13" t="n"/>
      <c r="C51" s="13" t="n"/>
      <c r="D51" s="13" t="n"/>
      <c r="E51" s="14" t="n"/>
      <c r="F51" s="13" t="n"/>
      <c r="G51" s="16">
        <f>IF(OR(E51="",D51=""),"",IF(D51="Entrada",E51,-E51))</f>
        <v/>
      </c>
    </row>
    <row r="52">
      <c r="A52" s="22" t="n"/>
      <c r="B52" s="13" t="n"/>
      <c r="C52" s="13" t="n"/>
      <c r="D52" s="13" t="n"/>
      <c r="E52" s="14" t="n"/>
      <c r="F52" s="13" t="n"/>
      <c r="G52" s="16">
        <f>IF(OR(E52="",D52=""),"",IF(D52="Entrada",E52,-E52))</f>
        <v/>
      </c>
    </row>
    <row r="53">
      <c r="A53" s="22" t="n"/>
      <c r="B53" s="13" t="n"/>
      <c r="C53" s="13" t="n"/>
      <c r="D53" s="13" t="n"/>
      <c r="E53" s="14" t="n"/>
      <c r="F53" s="13" t="n"/>
      <c r="G53" s="16">
        <f>IF(OR(E53="",D53=""),"",IF(D53="Entrada",E53,-E53))</f>
        <v/>
      </c>
    </row>
    <row r="54">
      <c r="A54" s="22" t="n"/>
      <c r="B54" s="13" t="n"/>
      <c r="C54" s="13" t="n"/>
      <c r="D54" s="13" t="n"/>
      <c r="E54" s="14" t="n"/>
      <c r="F54" s="13" t="n"/>
      <c r="G54" s="16">
        <f>IF(OR(E54="",D54=""),"",IF(D54="Entrada",E54,-E54))</f>
        <v/>
      </c>
    </row>
    <row r="55">
      <c r="A55" s="22" t="n"/>
      <c r="B55" s="13" t="n"/>
      <c r="C55" s="13" t="n"/>
      <c r="D55" s="13" t="n"/>
      <c r="E55" s="14" t="n"/>
      <c r="F55" s="13" t="n"/>
      <c r="G55" s="16">
        <f>IF(OR(E55="",D55=""),"",IF(D55="Entrada",E55,-E55))</f>
        <v/>
      </c>
    </row>
    <row r="56">
      <c r="A56" s="22" t="n"/>
      <c r="B56" s="13" t="n"/>
      <c r="C56" s="13" t="n"/>
      <c r="D56" s="13" t="n"/>
      <c r="E56" s="14" t="n"/>
      <c r="F56" s="13" t="n"/>
      <c r="G56" s="16">
        <f>IF(OR(E56="",D56=""),"",IF(D56="Entrada",E56,-E56))</f>
        <v/>
      </c>
    </row>
    <row r="57">
      <c r="A57" s="22" t="n"/>
      <c r="B57" s="13" t="n"/>
      <c r="C57" s="13" t="n"/>
      <c r="D57" s="13" t="n"/>
      <c r="E57" s="14" t="n"/>
      <c r="F57" s="13" t="n"/>
      <c r="G57" s="16">
        <f>IF(OR(E57="",D57=""),"",IF(D57="Entrada",E57,-E57))</f>
        <v/>
      </c>
    </row>
    <row r="58">
      <c r="A58" s="22" t="n"/>
      <c r="B58" s="13" t="n"/>
      <c r="C58" s="13" t="n"/>
      <c r="D58" s="13" t="n"/>
      <c r="E58" s="14" t="n"/>
      <c r="F58" s="13" t="n"/>
      <c r="G58" s="16">
        <f>IF(OR(E58="",D58=""),"",IF(D58="Entrada",E58,-E58))</f>
        <v/>
      </c>
    </row>
    <row r="59">
      <c r="A59" s="22" t="n"/>
      <c r="B59" s="13" t="n"/>
      <c r="C59" s="13" t="n"/>
      <c r="D59" s="13" t="n"/>
      <c r="E59" s="14" t="n"/>
      <c r="F59" s="13" t="n"/>
      <c r="G59" s="16">
        <f>IF(OR(E59="",D59=""),"",IF(D59="Entrada",E59,-E59))</f>
        <v/>
      </c>
    </row>
    <row r="60">
      <c r="A60" s="22" t="n"/>
      <c r="B60" s="13" t="n"/>
      <c r="C60" s="13" t="n"/>
      <c r="D60" s="13" t="n"/>
      <c r="E60" s="14" t="n"/>
      <c r="F60" s="13" t="n"/>
      <c r="G60" s="16">
        <f>IF(OR(E60="",D60=""),"",IF(D60="Entrada",E60,-E60))</f>
        <v/>
      </c>
    </row>
    <row r="61">
      <c r="A61" s="22" t="n"/>
      <c r="B61" s="13" t="n"/>
      <c r="C61" s="13" t="n"/>
      <c r="D61" s="13" t="n"/>
      <c r="E61" s="14" t="n"/>
      <c r="F61" s="13" t="n"/>
      <c r="G61" s="16">
        <f>IF(OR(E61="",D61=""),"",IF(D61="Entrada",E61,-E61))</f>
        <v/>
      </c>
    </row>
    <row r="62">
      <c r="A62" s="22" t="n"/>
      <c r="B62" s="13" t="n"/>
      <c r="C62" s="13" t="n"/>
      <c r="D62" s="13" t="n"/>
      <c r="E62" s="14" t="n"/>
      <c r="F62" s="13" t="n"/>
      <c r="G62" s="16">
        <f>IF(OR(E62="",D62=""),"",IF(D62="Entrada",E62,-E62))</f>
        <v/>
      </c>
    </row>
    <row r="63">
      <c r="A63" s="22" t="n"/>
      <c r="B63" s="13" t="n"/>
      <c r="C63" s="13" t="n"/>
      <c r="D63" s="13" t="n"/>
      <c r="E63" s="14" t="n"/>
      <c r="F63" s="13" t="n"/>
      <c r="G63" s="16">
        <f>IF(OR(E63="",D63=""),"",IF(D63="Entrada",E63,-E63))</f>
        <v/>
      </c>
    </row>
    <row r="64">
      <c r="A64" s="22" t="n"/>
      <c r="B64" s="13" t="n"/>
      <c r="C64" s="13" t="n"/>
      <c r="D64" s="13" t="n"/>
      <c r="E64" s="14" t="n"/>
      <c r="F64" s="13" t="n"/>
      <c r="G64" s="16">
        <f>IF(OR(E64="",D64=""),"",IF(D64="Entrada",E64,-E64))</f>
        <v/>
      </c>
    </row>
    <row r="65">
      <c r="A65" s="22" t="n"/>
      <c r="B65" s="13" t="n"/>
      <c r="C65" s="13" t="n"/>
      <c r="D65" s="13" t="n"/>
      <c r="E65" s="14" t="n"/>
      <c r="F65" s="13" t="n"/>
      <c r="G65" s="16">
        <f>IF(OR(E65="",D65=""),"",IF(D65="Entrada",E65,-E65))</f>
        <v/>
      </c>
    </row>
    <row r="66">
      <c r="A66" s="22" t="n"/>
      <c r="B66" s="13" t="n"/>
      <c r="C66" s="13" t="n"/>
      <c r="D66" s="13" t="n"/>
      <c r="E66" s="14" t="n"/>
      <c r="F66" s="13" t="n"/>
      <c r="G66" s="16">
        <f>IF(OR(E66="",D66=""),"",IF(D66="Entrada",E66,-E66))</f>
        <v/>
      </c>
    </row>
    <row r="67">
      <c r="A67" s="22" t="n"/>
      <c r="B67" s="13" t="n"/>
      <c r="C67" s="13" t="n"/>
      <c r="D67" s="13" t="n"/>
      <c r="E67" s="14" t="n"/>
      <c r="F67" s="13" t="n"/>
      <c r="G67" s="16">
        <f>IF(OR(E67="",D67=""),"",IF(D67="Entrada",E67,-E67))</f>
        <v/>
      </c>
    </row>
    <row r="68">
      <c r="A68" s="22" t="n"/>
      <c r="B68" s="13" t="n"/>
      <c r="C68" s="13" t="n"/>
      <c r="D68" s="13" t="n"/>
      <c r="E68" s="14" t="n"/>
      <c r="F68" s="13" t="n"/>
      <c r="G68" s="16">
        <f>IF(OR(E68="",D68=""),"",IF(D68="Entrada",E68,-E68))</f>
        <v/>
      </c>
    </row>
    <row r="69">
      <c r="A69" s="22" t="n"/>
      <c r="B69" s="13" t="n"/>
      <c r="C69" s="13" t="n"/>
      <c r="D69" s="13" t="n"/>
      <c r="E69" s="14" t="n"/>
      <c r="F69" s="13" t="n"/>
      <c r="G69" s="16">
        <f>IF(OR(E69="",D69=""),"",IF(D69="Entrada",E69,-E69))</f>
        <v/>
      </c>
    </row>
    <row r="70">
      <c r="A70" s="22" t="n"/>
      <c r="B70" s="13" t="n"/>
      <c r="C70" s="13" t="n"/>
      <c r="D70" s="13" t="n"/>
      <c r="E70" s="14" t="n"/>
      <c r="F70" s="13" t="n"/>
      <c r="G70" s="16">
        <f>IF(OR(E70="",D70=""),"",IF(D70="Entrada",E70,-E70))</f>
        <v/>
      </c>
    </row>
    <row r="71">
      <c r="A71" s="22" t="n"/>
      <c r="B71" s="13" t="n"/>
      <c r="C71" s="13" t="n"/>
      <c r="D71" s="13" t="n"/>
      <c r="E71" s="14" t="n"/>
      <c r="F71" s="13" t="n"/>
      <c r="G71" s="16">
        <f>IF(OR(E71="",D71=""),"",IF(D71="Entrada",E71,-E71))</f>
        <v/>
      </c>
    </row>
    <row r="72">
      <c r="A72" s="22" t="n"/>
      <c r="B72" s="13" t="n"/>
      <c r="C72" s="13" t="n"/>
      <c r="D72" s="13" t="n"/>
      <c r="E72" s="14" t="n"/>
      <c r="F72" s="13" t="n"/>
      <c r="G72" s="16">
        <f>IF(OR(E72="",D72=""),"",IF(D72="Entrada",E72,-E72))</f>
        <v/>
      </c>
    </row>
    <row r="73">
      <c r="A73" s="22" t="n"/>
      <c r="B73" s="13" t="n"/>
      <c r="C73" s="13" t="n"/>
      <c r="D73" s="13" t="n"/>
      <c r="E73" s="14" t="n"/>
      <c r="F73" s="13" t="n"/>
      <c r="G73" s="16">
        <f>IF(OR(E73="",D73=""),"",IF(D73="Entrada",E73,-E73))</f>
        <v/>
      </c>
    </row>
    <row r="74">
      <c r="A74" s="22" t="n"/>
      <c r="B74" s="13" t="n"/>
      <c r="C74" s="13" t="n"/>
      <c r="D74" s="13" t="n"/>
      <c r="E74" s="14" t="n"/>
      <c r="F74" s="13" t="n"/>
      <c r="G74" s="16">
        <f>IF(OR(E74="",D74=""),"",IF(D74="Entrada",E74,-E74))</f>
        <v/>
      </c>
    </row>
    <row r="75">
      <c r="A75" s="22" t="n"/>
      <c r="B75" s="13" t="n"/>
      <c r="C75" s="13" t="n"/>
      <c r="D75" s="13" t="n"/>
      <c r="E75" s="14" t="n"/>
      <c r="F75" s="13" t="n"/>
      <c r="G75" s="16">
        <f>IF(OR(E75="",D75=""),"",IF(D75="Entrada",E75,-E75))</f>
        <v/>
      </c>
    </row>
    <row r="76">
      <c r="A76" s="22" t="n"/>
      <c r="B76" s="13" t="n"/>
      <c r="C76" s="13" t="n"/>
      <c r="D76" s="13" t="n"/>
      <c r="E76" s="14" t="n"/>
      <c r="F76" s="13" t="n"/>
      <c r="G76" s="16">
        <f>IF(OR(E76="",D76=""),"",IF(D76="Entrada",E76,-E76))</f>
        <v/>
      </c>
    </row>
    <row r="77">
      <c r="A77" s="22" t="n"/>
      <c r="B77" s="13" t="n"/>
      <c r="C77" s="13" t="n"/>
      <c r="D77" s="13" t="n"/>
      <c r="E77" s="14" t="n"/>
      <c r="F77" s="13" t="n"/>
      <c r="G77" s="16">
        <f>IF(OR(E77="",D77=""),"",IF(D77="Entrada",E77,-E77))</f>
        <v/>
      </c>
    </row>
    <row r="78">
      <c r="A78" s="22" t="n"/>
      <c r="B78" s="13" t="n"/>
      <c r="C78" s="13" t="n"/>
      <c r="D78" s="13" t="n"/>
      <c r="E78" s="14" t="n"/>
      <c r="F78" s="13" t="n"/>
      <c r="G78" s="16">
        <f>IF(OR(E78="",D78=""),"",IF(D78="Entrada",E78,-E78))</f>
        <v/>
      </c>
    </row>
    <row r="79">
      <c r="A79" s="22" t="n"/>
      <c r="B79" s="13" t="n"/>
      <c r="C79" s="13" t="n"/>
      <c r="D79" s="13" t="n"/>
      <c r="E79" s="14" t="n"/>
      <c r="F79" s="13" t="n"/>
      <c r="G79" s="16">
        <f>IF(OR(E79="",D79=""),"",IF(D79="Entrada",E79,-E79))</f>
        <v/>
      </c>
    </row>
    <row r="80">
      <c r="A80" s="22" t="n"/>
      <c r="B80" s="13" t="n"/>
      <c r="C80" s="13" t="n"/>
      <c r="D80" s="13" t="n"/>
      <c r="E80" s="14" t="n"/>
      <c r="F80" s="13" t="n"/>
      <c r="G80" s="16">
        <f>IF(OR(E80="",D80=""),"",IF(D80="Entrada",E80,-E80))</f>
        <v/>
      </c>
    </row>
    <row r="81">
      <c r="A81" s="22" t="n"/>
      <c r="B81" s="13" t="n"/>
      <c r="C81" s="13" t="n"/>
      <c r="D81" s="13" t="n"/>
      <c r="E81" s="14" t="n"/>
      <c r="F81" s="13" t="n"/>
      <c r="G81" s="16">
        <f>IF(OR(E81="",D81=""),"",IF(D81="Entrada",E81,-E81))</f>
        <v/>
      </c>
    </row>
    <row r="82">
      <c r="A82" s="22" t="n"/>
      <c r="B82" s="13" t="n"/>
      <c r="C82" s="13" t="n"/>
      <c r="D82" s="13" t="n"/>
      <c r="E82" s="14" t="n"/>
      <c r="F82" s="13" t="n"/>
      <c r="G82" s="16">
        <f>IF(OR(E82="",D82=""),"",IF(D82="Entrada",E82,-E82))</f>
        <v/>
      </c>
    </row>
    <row r="83">
      <c r="A83" s="22" t="n"/>
      <c r="B83" s="13" t="n"/>
      <c r="C83" s="13" t="n"/>
      <c r="D83" s="13" t="n"/>
      <c r="E83" s="14" t="n"/>
      <c r="F83" s="13" t="n"/>
      <c r="G83" s="16">
        <f>IF(OR(E83="",D83=""),"",IF(D83="Entrada",E83,-E83))</f>
        <v/>
      </c>
    </row>
    <row r="84">
      <c r="A84" s="22" t="n"/>
      <c r="B84" s="13" t="n"/>
      <c r="C84" s="13" t="n"/>
      <c r="D84" s="13" t="n"/>
      <c r="E84" s="14" t="n"/>
      <c r="F84" s="13" t="n"/>
      <c r="G84" s="16">
        <f>IF(OR(E84="",D84=""),"",IF(D84="Entrada",E84,-E84))</f>
        <v/>
      </c>
    </row>
    <row r="85">
      <c r="A85" s="22" t="n"/>
      <c r="B85" s="13" t="n"/>
      <c r="C85" s="13" t="n"/>
      <c r="D85" s="13" t="n"/>
      <c r="E85" s="14" t="n"/>
      <c r="F85" s="13" t="n"/>
      <c r="G85" s="16">
        <f>IF(OR(E85="",D85=""),"",IF(D85="Entrada",E85,-E85))</f>
        <v/>
      </c>
    </row>
    <row r="86">
      <c r="A86" s="22" t="n"/>
      <c r="B86" s="13" t="n"/>
      <c r="C86" s="13" t="n"/>
      <c r="D86" s="13" t="n"/>
      <c r="E86" s="14" t="n"/>
      <c r="F86" s="13" t="n"/>
      <c r="G86" s="16">
        <f>IF(OR(E86="",D86=""),"",IF(D86="Entrada",E86,-E86))</f>
        <v/>
      </c>
    </row>
    <row r="87">
      <c r="A87" s="22" t="n"/>
      <c r="B87" s="13" t="n"/>
      <c r="C87" s="13" t="n"/>
      <c r="D87" s="13" t="n"/>
      <c r="E87" s="14" t="n"/>
      <c r="F87" s="13" t="n"/>
      <c r="G87" s="16">
        <f>IF(OR(E87="",D87=""),"",IF(D87="Entrada",E87,-E87))</f>
        <v/>
      </c>
    </row>
    <row r="88">
      <c r="A88" s="22" t="n"/>
      <c r="B88" s="13" t="n"/>
      <c r="C88" s="13" t="n"/>
      <c r="D88" s="13" t="n"/>
      <c r="E88" s="14" t="n"/>
      <c r="F88" s="13" t="n"/>
      <c r="G88" s="16">
        <f>IF(OR(E88="",D88=""),"",IF(D88="Entrada",E88,-E88))</f>
        <v/>
      </c>
    </row>
    <row r="89">
      <c r="A89" s="22" t="n"/>
      <c r="B89" s="13" t="n"/>
      <c r="C89" s="13" t="n"/>
      <c r="D89" s="13" t="n"/>
      <c r="E89" s="14" t="n"/>
      <c r="F89" s="13" t="n"/>
      <c r="G89" s="16">
        <f>IF(OR(E89="",D89=""),"",IF(D89="Entrada",E89,-E89))</f>
        <v/>
      </c>
    </row>
    <row r="90">
      <c r="A90" s="22" t="n"/>
      <c r="B90" s="13" t="n"/>
      <c r="C90" s="13" t="n"/>
      <c r="D90" s="13" t="n"/>
      <c r="E90" s="14" t="n"/>
      <c r="F90" s="13" t="n"/>
      <c r="G90" s="16">
        <f>IF(OR(E90="",D90=""),"",IF(D90="Entrada",E90,-E90))</f>
        <v/>
      </c>
    </row>
    <row r="91">
      <c r="A91" s="22" t="n"/>
      <c r="B91" s="13" t="n"/>
      <c r="C91" s="13" t="n"/>
      <c r="D91" s="13" t="n"/>
      <c r="E91" s="14" t="n"/>
      <c r="F91" s="13" t="n"/>
      <c r="G91" s="16">
        <f>IF(OR(E91="",D91=""),"",IF(D91="Entrada",E91,-E91))</f>
        <v/>
      </c>
    </row>
    <row r="92">
      <c r="A92" s="22" t="n"/>
      <c r="B92" s="13" t="n"/>
      <c r="C92" s="13" t="n"/>
      <c r="D92" s="13" t="n"/>
      <c r="E92" s="14" t="n"/>
      <c r="F92" s="13" t="n"/>
      <c r="G92" s="16">
        <f>IF(OR(E92="",D92=""),"",IF(D92="Entrada",E92,-E92))</f>
        <v/>
      </c>
    </row>
    <row r="93">
      <c r="A93" s="22" t="n"/>
      <c r="B93" s="13" t="n"/>
      <c r="C93" s="13" t="n"/>
      <c r="D93" s="13" t="n"/>
      <c r="E93" s="14" t="n"/>
      <c r="F93" s="13" t="n"/>
      <c r="G93" s="16">
        <f>IF(OR(E93="",D93=""),"",IF(D93="Entrada",E93,-E93))</f>
        <v/>
      </c>
    </row>
    <row r="94">
      <c r="A94" s="22" t="n"/>
      <c r="B94" s="13" t="n"/>
      <c r="C94" s="13" t="n"/>
      <c r="D94" s="13" t="n"/>
      <c r="E94" s="14" t="n"/>
      <c r="F94" s="13" t="n"/>
      <c r="G94" s="16">
        <f>IF(OR(E94="",D94=""),"",IF(D94="Entrada",E94,-E94))</f>
        <v/>
      </c>
    </row>
    <row r="95">
      <c r="A95" s="22" t="n"/>
      <c r="B95" s="13" t="n"/>
      <c r="C95" s="13" t="n"/>
      <c r="D95" s="13" t="n"/>
      <c r="E95" s="14" t="n"/>
      <c r="F95" s="13" t="n"/>
      <c r="G95" s="16">
        <f>IF(OR(E95="",D95=""),"",IF(D95="Entrada",E95,-E95))</f>
        <v/>
      </c>
    </row>
    <row r="96">
      <c r="A96" s="22" t="n"/>
      <c r="B96" s="13" t="n"/>
      <c r="C96" s="13" t="n"/>
      <c r="D96" s="13" t="n"/>
      <c r="E96" s="14" t="n"/>
      <c r="F96" s="13" t="n"/>
      <c r="G96" s="16">
        <f>IF(OR(E96="",D96=""),"",IF(D96="Entrada",E96,-E96))</f>
        <v/>
      </c>
    </row>
    <row r="97">
      <c r="A97" s="22" t="n"/>
      <c r="B97" s="13" t="n"/>
      <c r="C97" s="13" t="n"/>
      <c r="D97" s="13" t="n"/>
      <c r="E97" s="14" t="n"/>
      <c r="F97" s="13" t="n"/>
      <c r="G97" s="16">
        <f>IF(OR(E97="",D97=""),"",IF(D97="Entrada",E97,-E97))</f>
        <v/>
      </c>
    </row>
    <row r="98">
      <c r="A98" s="22" t="n"/>
      <c r="B98" s="13" t="n"/>
      <c r="C98" s="13" t="n"/>
      <c r="D98" s="13" t="n"/>
      <c r="E98" s="14" t="n"/>
      <c r="F98" s="13" t="n"/>
      <c r="G98" s="16">
        <f>IF(OR(E98="",D98=""),"",IF(D98="Entrada",E98,-E98))</f>
        <v/>
      </c>
    </row>
    <row r="99">
      <c r="A99" s="22" t="n"/>
      <c r="B99" s="13" t="n"/>
      <c r="C99" s="13" t="n"/>
      <c r="D99" s="13" t="n"/>
      <c r="E99" s="14" t="n"/>
      <c r="F99" s="13" t="n"/>
      <c r="G99" s="16">
        <f>IF(OR(E99="",D99=""),"",IF(D99="Entrada",E99,-E99))</f>
        <v/>
      </c>
    </row>
    <row r="100">
      <c r="A100" s="22" t="n"/>
      <c r="B100" s="13" t="n"/>
      <c r="C100" s="13" t="n"/>
      <c r="D100" s="13" t="n"/>
      <c r="E100" s="14" t="n"/>
      <c r="F100" s="13" t="n"/>
      <c r="G100" s="16">
        <f>IF(OR(E100="",D100=""),"",IF(D100="Entrada",E100,-E100))</f>
        <v/>
      </c>
    </row>
    <row r="101">
      <c r="A101" s="22" t="n"/>
      <c r="B101" s="13" t="n"/>
      <c r="C101" s="13" t="n"/>
      <c r="D101" s="13" t="n"/>
      <c r="E101" s="14" t="n"/>
      <c r="F101" s="13" t="n"/>
      <c r="G101" s="16">
        <f>IF(OR(E101="",D101=""),"",IF(D101="Entrada",E101,-E101))</f>
        <v/>
      </c>
    </row>
    <row r="102">
      <c r="A102" s="22" t="n"/>
      <c r="B102" s="13" t="n"/>
      <c r="C102" s="13" t="n"/>
      <c r="D102" s="13" t="n"/>
      <c r="E102" s="14" t="n"/>
      <c r="F102" s="13" t="n"/>
      <c r="G102" s="16">
        <f>IF(OR(E102="",D102=""),"",IF(D102="Entrada",E102,-E102))</f>
        <v/>
      </c>
    </row>
    <row r="103">
      <c r="A103" s="22" t="n"/>
      <c r="B103" s="13" t="n"/>
      <c r="C103" s="13" t="n"/>
      <c r="D103" s="13" t="n"/>
      <c r="E103" s="14" t="n"/>
      <c r="F103" s="13" t="n"/>
      <c r="G103" s="16">
        <f>IF(OR(E103="",D103=""),"",IF(D103="Entrada",E103,-E103))</f>
        <v/>
      </c>
    </row>
    <row r="104">
      <c r="A104" s="22" t="n"/>
      <c r="B104" s="13" t="n"/>
      <c r="C104" s="13" t="n"/>
      <c r="D104" s="13" t="n"/>
      <c r="E104" s="14" t="n"/>
      <c r="F104" s="13" t="n"/>
      <c r="G104" s="16">
        <f>IF(OR(E104="",D104=""),"",IF(D104="Entrada",E104,-E104))</f>
        <v/>
      </c>
    </row>
    <row r="105">
      <c r="A105" s="22" t="n"/>
      <c r="B105" s="13" t="n"/>
      <c r="C105" s="13" t="n"/>
      <c r="D105" s="13" t="n"/>
      <c r="E105" s="14" t="n"/>
      <c r="F105" s="13" t="n"/>
      <c r="G105" s="16">
        <f>IF(OR(E105="",D105=""),"",IF(D105="Entrada",E105,-E105))</f>
        <v/>
      </c>
    </row>
    <row r="106">
      <c r="A106" s="22" t="n"/>
      <c r="B106" s="13" t="n"/>
      <c r="C106" s="13" t="n"/>
      <c r="D106" s="13" t="n"/>
      <c r="E106" s="14" t="n"/>
      <c r="F106" s="13" t="n"/>
      <c r="G106" s="16">
        <f>IF(OR(E106="",D106=""),"",IF(D106="Entrada",E106,-E106))</f>
        <v/>
      </c>
    </row>
    <row r="107">
      <c r="A107" s="22" t="n"/>
      <c r="B107" s="13" t="n"/>
      <c r="C107" s="13" t="n"/>
      <c r="D107" s="13" t="n"/>
      <c r="E107" s="14" t="n"/>
      <c r="F107" s="13" t="n"/>
      <c r="G107" s="16">
        <f>IF(OR(E107="",D107=""),"",IF(D107="Entrada",E107,-E107))</f>
        <v/>
      </c>
    </row>
    <row r="108">
      <c r="A108" s="22" t="n"/>
      <c r="B108" s="13" t="n"/>
      <c r="C108" s="13" t="n"/>
      <c r="D108" s="13" t="n"/>
      <c r="E108" s="14" t="n"/>
      <c r="F108" s="13" t="n"/>
      <c r="G108" s="16">
        <f>IF(OR(E108="",D108=""),"",IF(D108="Entrada",E108,-E108))</f>
        <v/>
      </c>
    </row>
    <row r="109">
      <c r="A109" s="22" t="n"/>
      <c r="B109" s="13" t="n"/>
      <c r="C109" s="13" t="n"/>
      <c r="D109" s="13" t="n"/>
      <c r="E109" s="14" t="n"/>
      <c r="F109" s="13" t="n"/>
      <c r="G109" s="16">
        <f>IF(OR(E109="",D109=""),"",IF(D109="Entrada",E109,-E109))</f>
        <v/>
      </c>
    </row>
    <row r="110">
      <c r="A110" s="22" t="n"/>
      <c r="B110" s="13" t="n"/>
      <c r="C110" s="13" t="n"/>
      <c r="D110" s="13" t="n"/>
      <c r="E110" s="14" t="n"/>
      <c r="F110" s="13" t="n"/>
      <c r="G110" s="16">
        <f>IF(OR(E110="",D110=""),"",IF(D110="Entrada",E110,-E110))</f>
        <v/>
      </c>
    </row>
    <row r="111">
      <c r="A111" s="22" t="n"/>
      <c r="B111" s="13" t="n"/>
      <c r="C111" s="13" t="n"/>
      <c r="D111" s="13" t="n"/>
      <c r="E111" s="14" t="n"/>
      <c r="F111" s="13" t="n"/>
      <c r="G111" s="16">
        <f>IF(OR(E111="",D111=""),"",IF(D111="Entrada",E111,-E111))</f>
        <v/>
      </c>
    </row>
    <row r="112">
      <c r="A112" s="22" t="n"/>
      <c r="B112" s="13" t="n"/>
      <c r="C112" s="13" t="n"/>
      <c r="D112" s="13" t="n"/>
      <c r="E112" s="14" t="n"/>
      <c r="F112" s="13" t="n"/>
      <c r="G112" s="16">
        <f>IF(OR(E112="",D112=""),"",IF(D112="Entrada",E112,-E112))</f>
        <v/>
      </c>
    </row>
    <row r="113">
      <c r="A113" s="22" t="n"/>
      <c r="B113" s="13" t="n"/>
      <c r="C113" s="13" t="n"/>
      <c r="D113" s="13" t="n"/>
      <c r="E113" s="14" t="n"/>
      <c r="F113" s="13" t="n"/>
      <c r="G113" s="16">
        <f>IF(OR(E113="",D113=""),"",IF(D113="Entrada",E113,-E113))</f>
        <v/>
      </c>
    </row>
    <row r="114">
      <c r="A114" s="22" t="n"/>
      <c r="B114" s="13" t="n"/>
      <c r="C114" s="13" t="n"/>
      <c r="D114" s="13" t="n"/>
      <c r="E114" s="14" t="n"/>
      <c r="F114" s="13" t="n"/>
      <c r="G114" s="16">
        <f>IF(OR(E114="",D114=""),"",IF(D114="Entrada",E114,-E114))</f>
        <v/>
      </c>
    </row>
    <row r="115">
      <c r="A115" s="22" t="n"/>
      <c r="B115" s="13" t="n"/>
      <c r="C115" s="13" t="n"/>
      <c r="D115" s="13" t="n"/>
      <c r="E115" s="14" t="n"/>
      <c r="F115" s="13" t="n"/>
      <c r="G115" s="16">
        <f>IF(OR(E115="",D115=""),"",IF(D115="Entrada",E115,-E115))</f>
        <v/>
      </c>
    </row>
    <row r="116">
      <c r="A116" s="22" t="n"/>
      <c r="B116" s="13" t="n"/>
      <c r="C116" s="13" t="n"/>
      <c r="D116" s="13" t="n"/>
      <c r="E116" s="14" t="n"/>
      <c r="F116" s="13" t="n"/>
      <c r="G116" s="16">
        <f>IF(OR(E116="",D116=""),"",IF(D116="Entrada",E116,-E116))</f>
        <v/>
      </c>
    </row>
    <row r="117">
      <c r="A117" s="22" t="n"/>
      <c r="B117" s="13" t="n"/>
      <c r="C117" s="13" t="n"/>
      <c r="D117" s="13" t="n"/>
      <c r="E117" s="14" t="n"/>
      <c r="F117" s="13" t="n"/>
      <c r="G117" s="16">
        <f>IF(OR(E117="",D117=""),"",IF(D117="Entrada",E117,-E117))</f>
        <v/>
      </c>
    </row>
    <row r="118">
      <c r="A118" s="22" t="n"/>
      <c r="B118" s="13" t="n"/>
      <c r="C118" s="13" t="n"/>
      <c r="D118" s="13" t="n"/>
      <c r="E118" s="14" t="n"/>
      <c r="F118" s="13" t="n"/>
      <c r="G118" s="16">
        <f>IF(OR(E118="",D118=""),"",IF(D118="Entrada",E118,-E118))</f>
        <v/>
      </c>
    </row>
    <row r="119">
      <c r="A119" s="22" t="n"/>
      <c r="B119" s="13" t="n"/>
      <c r="C119" s="13" t="n"/>
      <c r="D119" s="13" t="n"/>
      <c r="E119" s="14" t="n"/>
      <c r="F119" s="13" t="n"/>
      <c r="G119" s="16">
        <f>IF(OR(E119="",D119=""),"",IF(D119="Entrada",E119,-E119))</f>
        <v/>
      </c>
    </row>
    <row r="120">
      <c r="A120" s="22" t="n"/>
      <c r="B120" s="13" t="n"/>
      <c r="C120" s="13" t="n"/>
      <c r="D120" s="13" t="n"/>
      <c r="E120" s="14" t="n"/>
      <c r="F120" s="13" t="n"/>
      <c r="G120" s="16">
        <f>IF(OR(E120="",D120=""),"",IF(D120="Entrada",E120,-E120))</f>
        <v/>
      </c>
    </row>
    <row r="121">
      <c r="A121" s="22" t="n"/>
      <c r="B121" s="13" t="n"/>
      <c r="C121" s="13" t="n"/>
      <c r="D121" s="13" t="n"/>
      <c r="E121" s="14" t="n"/>
      <c r="F121" s="13" t="n"/>
      <c r="G121" s="16">
        <f>IF(OR(E121="",D121=""),"",IF(D121="Entrada",E121,-E121))</f>
        <v/>
      </c>
    </row>
    <row r="122">
      <c r="A122" s="22" t="n"/>
      <c r="B122" s="13" t="n"/>
      <c r="C122" s="13" t="n"/>
      <c r="D122" s="13" t="n"/>
      <c r="E122" s="14" t="n"/>
      <c r="F122" s="13" t="n"/>
      <c r="G122" s="16">
        <f>IF(OR(E122="",D122=""),"",IF(D122="Entrada",E122,-E122))</f>
        <v/>
      </c>
    </row>
    <row r="123">
      <c r="A123" s="22" t="n"/>
      <c r="B123" s="13" t="n"/>
      <c r="C123" s="13" t="n"/>
      <c r="D123" s="13" t="n"/>
      <c r="E123" s="14" t="n"/>
      <c r="F123" s="13" t="n"/>
      <c r="G123" s="16">
        <f>IF(OR(E123="",D123=""),"",IF(D123="Entrada",E123,-E123))</f>
        <v/>
      </c>
    </row>
    <row r="124">
      <c r="A124" s="22" t="n"/>
      <c r="B124" s="13" t="n"/>
      <c r="C124" s="13" t="n"/>
      <c r="D124" s="13" t="n"/>
      <c r="E124" s="14" t="n"/>
      <c r="F124" s="13" t="n"/>
      <c r="G124" s="16">
        <f>IF(OR(E124="",D124=""),"",IF(D124="Entrada",E124,-E124))</f>
        <v/>
      </c>
    </row>
    <row r="125">
      <c r="A125" s="22" t="n"/>
      <c r="B125" s="13" t="n"/>
      <c r="C125" s="13" t="n"/>
      <c r="D125" s="13" t="n"/>
      <c r="E125" s="14" t="n"/>
      <c r="F125" s="13" t="n"/>
      <c r="G125" s="16">
        <f>IF(OR(E125="",D125=""),"",IF(D125="Entrada",E125,-E125))</f>
        <v/>
      </c>
    </row>
    <row r="126">
      <c r="A126" s="22" t="n"/>
      <c r="B126" s="13" t="n"/>
      <c r="C126" s="13" t="n"/>
      <c r="D126" s="13" t="n"/>
      <c r="E126" s="14" t="n"/>
      <c r="F126" s="13" t="n"/>
      <c r="G126" s="16">
        <f>IF(OR(E126="",D126=""),"",IF(D126="Entrada",E126,-E126))</f>
        <v/>
      </c>
    </row>
    <row r="127">
      <c r="A127" s="22" t="n"/>
      <c r="B127" s="13" t="n"/>
      <c r="C127" s="13" t="n"/>
      <c r="D127" s="13" t="n"/>
      <c r="E127" s="14" t="n"/>
      <c r="F127" s="13" t="n"/>
      <c r="G127" s="16">
        <f>IF(OR(E127="",D127=""),"",IF(D127="Entrada",E127,-E127))</f>
        <v/>
      </c>
    </row>
    <row r="128">
      <c r="A128" s="22" t="n"/>
      <c r="B128" s="13" t="n"/>
      <c r="C128" s="13" t="n"/>
      <c r="D128" s="13" t="n"/>
      <c r="E128" s="14" t="n"/>
      <c r="F128" s="13" t="n"/>
      <c r="G128" s="16">
        <f>IF(OR(E128="",D128=""),"",IF(D128="Entrada",E128,-E128))</f>
        <v/>
      </c>
    </row>
    <row r="129">
      <c r="A129" s="22" t="n"/>
      <c r="B129" s="13" t="n"/>
      <c r="C129" s="13" t="n"/>
      <c r="D129" s="13" t="n"/>
      <c r="E129" s="14" t="n"/>
      <c r="F129" s="13" t="n"/>
      <c r="G129" s="16">
        <f>IF(OR(E129="",D129=""),"",IF(D129="Entrada",E129,-E129))</f>
        <v/>
      </c>
    </row>
    <row r="130">
      <c r="A130" s="22" t="n"/>
      <c r="B130" s="13" t="n"/>
      <c r="C130" s="13" t="n"/>
      <c r="D130" s="13" t="n"/>
      <c r="E130" s="14" t="n"/>
      <c r="F130" s="13" t="n"/>
      <c r="G130" s="16">
        <f>IF(OR(E130="",D130=""),"",IF(D130="Entrada",E130,-E130))</f>
        <v/>
      </c>
    </row>
    <row r="131">
      <c r="A131" s="22" t="n"/>
      <c r="B131" s="13" t="n"/>
      <c r="C131" s="13" t="n"/>
      <c r="D131" s="13" t="n"/>
      <c r="E131" s="14" t="n"/>
      <c r="F131" s="13" t="n"/>
      <c r="G131" s="16">
        <f>IF(OR(E131="",D131=""),"",IF(D131="Entrada",E131,-E131))</f>
        <v/>
      </c>
    </row>
    <row r="132">
      <c r="A132" s="22" t="n"/>
      <c r="B132" s="13" t="n"/>
      <c r="C132" s="13" t="n"/>
      <c r="D132" s="13" t="n"/>
      <c r="E132" s="14" t="n"/>
      <c r="F132" s="13" t="n"/>
      <c r="G132" s="16">
        <f>IF(OR(E132="",D132=""),"",IF(D132="Entrada",E132,-E132))</f>
        <v/>
      </c>
    </row>
    <row r="133">
      <c r="A133" s="22" t="n"/>
      <c r="B133" s="13" t="n"/>
      <c r="C133" s="13" t="n"/>
      <c r="D133" s="13" t="n"/>
      <c r="E133" s="14" t="n"/>
      <c r="F133" s="13" t="n"/>
      <c r="G133" s="16">
        <f>IF(OR(E133="",D133=""),"",IF(D133="Entrada",E133,-E133))</f>
        <v/>
      </c>
    </row>
    <row r="134">
      <c r="A134" s="22" t="n"/>
      <c r="B134" s="13" t="n"/>
      <c r="C134" s="13" t="n"/>
      <c r="D134" s="13" t="n"/>
      <c r="E134" s="14" t="n"/>
      <c r="F134" s="13" t="n"/>
      <c r="G134" s="16">
        <f>IF(OR(E134="",D134=""),"",IF(D134="Entrada",E134,-E134))</f>
        <v/>
      </c>
    </row>
    <row r="135">
      <c r="A135" s="22" t="n"/>
      <c r="B135" s="13" t="n"/>
      <c r="C135" s="13" t="n"/>
      <c r="D135" s="13" t="n"/>
      <c r="E135" s="14" t="n"/>
      <c r="F135" s="13" t="n"/>
      <c r="G135" s="16">
        <f>IF(OR(E135="",D135=""),"",IF(D135="Entrada",E135,-E135))</f>
        <v/>
      </c>
    </row>
    <row r="136">
      <c r="A136" s="22" t="n"/>
      <c r="B136" s="13" t="n"/>
      <c r="C136" s="13" t="n"/>
      <c r="D136" s="13" t="n"/>
      <c r="E136" s="14" t="n"/>
      <c r="F136" s="13" t="n"/>
      <c r="G136" s="16">
        <f>IF(OR(E136="",D136=""),"",IF(D136="Entrada",E136,-E136))</f>
        <v/>
      </c>
    </row>
    <row r="137">
      <c r="A137" s="22" t="n"/>
      <c r="B137" s="13" t="n"/>
      <c r="C137" s="13" t="n"/>
      <c r="D137" s="13" t="n"/>
      <c r="E137" s="14" t="n"/>
      <c r="F137" s="13" t="n"/>
      <c r="G137" s="16">
        <f>IF(OR(E137="",D137=""),"",IF(D137="Entrada",E137,-E137))</f>
        <v/>
      </c>
    </row>
    <row r="138">
      <c r="A138" s="22" t="n"/>
      <c r="B138" s="13" t="n"/>
      <c r="C138" s="13" t="n"/>
      <c r="D138" s="13" t="n"/>
      <c r="E138" s="14" t="n"/>
      <c r="F138" s="13" t="n"/>
      <c r="G138" s="16">
        <f>IF(OR(E138="",D138=""),"",IF(D138="Entrada",E138,-E138))</f>
        <v/>
      </c>
    </row>
    <row r="139">
      <c r="A139" s="22" t="n"/>
      <c r="B139" s="13" t="n"/>
      <c r="C139" s="13" t="n"/>
      <c r="D139" s="13" t="n"/>
      <c r="E139" s="14" t="n"/>
      <c r="F139" s="13" t="n"/>
      <c r="G139" s="16">
        <f>IF(OR(E139="",D139=""),"",IF(D139="Entrada",E139,-E139))</f>
        <v/>
      </c>
    </row>
    <row r="140">
      <c r="A140" s="22" t="n"/>
      <c r="B140" s="13" t="n"/>
      <c r="C140" s="13" t="n"/>
      <c r="D140" s="13" t="n"/>
      <c r="E140" s="14" t="n"/>
      <c r="F140" s="13" t="n"/>
      <c r="G140" s="16">
        <f>IF(OR(E140="",D140=""),"",IF(D140="Entrada",E140,-E140))</f>
        <v/>
      </c>
    </row>
    <row r="141">
      <c r="A141" s="22" t="n"/>
      <c r="B141" s="13" t="n"/>
      <c r="C141" s="13" t="n"/>
      <c r="D141" s="13" t="n"/>
      <c r="E141" s="14" t="n"/>
      <c r="F141" s="13" t="n"/>
      <c r="G141" s="16">
        <f>IF(OR(E141="",D141=""),"",IF(D141="Entrada",E141,-E141))</f>
        <v/>
      </c>
    </row>
    <row r="142">
      <c r="A142" s="22" t="n"/>
      <c r="B142" s="13" t="n"/>
      <c r="C142" s="13" t="n"/>
      <c r="D142" s="13" t="n"/>
      <c r="E142" s="14" t="n"/>
      <c r="F142" s="13" t="n"/>
      <c r="G142" s="16">
        <f>IF(OR(E142="",D142=""),"",IF(D142="Entrada",E142,-E142))</f>
        <v/>
      </c>
    </row>
    <row r="143">
      <c r="A143" s="22" t="n"/>
      <c r="B143" s="13" t="n"/>
      <c r="C143" s="13" t="n"/>
      <c r="D143" s="13" t="n"/>
      <c r="E143" s="14" t="n"/>
      <c r="F143" s="13" t="n"/>
      <c r="G143" s="16">
        <f>IF(OR(E143="",D143=""),"",IF(D143="Entrada",E143,-E143))</f>
        <v/>
      </c>
    </row>
    <row r="144">
      <c r="A144" s="22" t="n"/>
      <c r="B144" s="13" t="n"/>
      <c r="C144" s="13" t="n"/>
      <c r="D144" s="13" t="n"/>
      <c r="E144" s="14" t="n"/>
      <c r="F144" s="13" t="n"/>
      <c r="G144" s="16">
        <f>IF(OR(E144="",D144=""),"",IF(D144="Entrada",E144,-E144))</f>
        <v/>
      </c>
    </row>
    <row r="145">
      <c r="A145" s="22" t="n"/>
      <c r="B145" s="13" t="n"/>
      <c r="C145" s="13" t="n"/>
      <c r="D145" s="13" t="n"/>
      <c r="E145" s="14" t="n"/>
      <c r="F145" s="13" t="n"/>
      <c r="G145" s="16">
        <f>IF(OR(E145="",D145=""),"",IF(D145="Entrada",E145,-E145))</f>
        <v/>
      </c>
    </row>
    <row r="146">
      <c r="A146" s="22" t="n"/>
      <c r="B146" s="13" t="n"/>
      <c r="C146" s="13" t="n"/>
      <c r="D146" s="13" t="n"/>
      <c r="E146" s="14" t="n"/>
      <c r="F146" s="13" t="n"/>
      <c r="G146" s="16">
        <f>IF(OR(E146="",D146=""),"",IF(D146="Entrada",E146,-E146))</f>
        <v/>
      </c>
    </row>
    <row r="147">
      <c r="A147" s="22" t="n"/>
      <c r="B147" s="13" t="n"/>
      <c r="C147" s="13" t="n"/>
      <c r="D147" s="13" t="n"/>
      <c r="E147" s="14" t="n"/>
      <c r="F147" s="13" t="n"/>
      <c r="G147" s="16">
        <f>IF(OR(E147="",D147=""),"",IF(D147="Entrada",E147,-E147))</f>
        <v/>
      </c>
    </row>
    <row r="148">
      <c r="A148" s="22" t="n"/>
      <c r="B148" s="13" t="n"/>
      <c r="C148" s="13" t="n"/>
      <c r="D148" s="13" t="n"/>
      <c r="E148" s="14" t="n"/>
      <c r="F148" s="13" t="n"/>
      <c r="G148" s="16">
        <f>IF(OR(E148="",D148=""),"",IF(D148="Entrada",E148,-E148))</f>
        <v/>
      </c>
    </row>
    <row r="149">
      <c r="A149" s="22" t="n"/>
      <c r="B149" s="13" t="n"/>
      <c r="C149" s="13" t="n"/>
      <c r="D149" s="13" t="n"/>
      <c r="E149" s="14" t="n"/>
      <c r="F149" s="13" t="n"/>
      <c r="G149" s="16">
        <f>IF(OR(E149="",D149=""),"",IF(D149="Entrada",E149,-E149))</f>
        <v/>
      </c>
    </row>
    <row r="150">
      <c r="A150" s="22" t="n"/>
      <c r="B150" s="13" t="n"/>
      <c r="C150" s="13" t="n"/>
      <c r="D150" s="13" t="n"/>
      <c r="E150" s="14" t="n"/>
      <c r="F150" s="13" t="n"/>
      <c r="G150" s="16">
        <f>IF(OR(E150="",D150=""),"",IF(D150="Entrada",E150,-E150))</f>
        <v/>
      </c>
    </row>
    <row r="151">
      <c r="A151" s="22" t="n"/>
      <c r="B151" s="13" t="n"/>
      <c r="C151" s="13" t="n"/>
      <c r="D151" s="13" t="n"/>
      <c r="E151" s="14" t="n"/>
      <c r="F151" s="13" t="n"/>
      <c r="G151" s="16">
        <f>IF(OR(E151="",D151=""),"",IF(D151="Entrada",E151,-E151))</f>
        <v/>
      </c>
    </row>
    <row r="152">
      <c r="A152" s="22" t="n"/>
      <c r="B152" s="13" t="n"/>
      <c r="C152" s="13" t="n"/>
      <c r="D152" s="13" t="n"/>
      <c r="E152" s="14" t="n"/>
      <c r="F152" s="13" t="n"/>
      <c r="G152" s="16">
        <f>IF(OR(E152="",D152=""),"",IF(D152="Entrada",E152,-E152))</f>
        <v/>
      </c>
    </row>
    <row r="153">
      <c r="A153" s="22" t="n"/>
      <c r="B153" s="13" t="n"/>
      <c r="C153" s="13" t="n"/>
      <c r="D153" s="13" t="n"/>
      <c r="E153" s="14" t="n"/>
      <c r="F153" s="13" t="n"/>
      <c r="G153" s="16">
        <f>IF(OR(E153="",D153=""),"",IF(D153="Entrada",E153,-E153))</f>
        <v/>
      </c>
    </row>
    <row r="154">
      <c r="A154" s="22" t="n"/>
      <c r="B154" s="13" t="n"/>
      <c r="C154" s="13" t="n"/>
      <c r="D154" s="13" t="n"/>
      <c r="E154" s="14" t="n"/>
      <c r="F154" s="13" t="n"/>
      <c r="G154" s="16">
        <f>IF(OR(E154="",D154=""),"",IF(D154="Entrada",E154,-E154))</f>
        <v/>
      </c>
    </row>
    <row r="155">
      <c r="A155" s="22" t="n"/>
      <c r="B155" s="13" t="n"/>
      <c r="C155" s="13" t="n"/>
      <c r="D155" s="13" t="n"/>
      <c r="E155" s="14" t="n"/>
      <c r="F155" s="13" t="n"/>
      <c r="G155" s="16">
        <f>IF(OR(E155="",D155=""),"",IF(D155="Entrada",E155,-E155))</f>
        <v/>
      </c>
    </row>
    <row r="156">
      <c r="A156" s="22" t="n"/>
      <c r="B156" s="13" t="n"/>
      <c r="C156" s="13" t="n"/>
      <c r="D156" s="13" t="n"/>
      <c r="E156" s="14" t="n"/>
      <c r="F156" s="13" t="n"/>
      <c r="G156" s="16">
        <f>IF(OR(E156="",D156=""),"",IF(D156="Entrada",E156,-E156))</f>
        <v/>
      </c>
    </row>
    <row r="157">
      <c r="A157" s="22" t="n"/>
      <c r="B157" s="13" t="n"/>
      <c r="C157" s="13" t="n"/>
      <c r="D157" s="13" t="n"/>
      <c r="E157" s="14" t="n"/>
      <c r="F157" s="13" t="n"/>
      <c r="G157" s="16">
        <f>IF(OR(E157="",D157=""),"",IF(D157="Entrada",E157,-E157))</f>
        <v/>
      </c>
    </row>
    <row r="158">
      <c r="A158" s="22" t="n"/>
      <c r="B158" s="13" t="n"/>
      <c r="C158" s="13" t="n"/>
      <c r="D158" s="13" t="n"/>
      <c r="E158" s="14" t="n"/>
      <c r="F158" s="13" t="n"/>
      <c r="G158" s="16">
        <f>IF(OR(E158="",D158=""),"",IF(D158="Entrada",E158,-E158))</f>
        <v/>
      </c>
    </row>
    <row r="159">
      <c r="A159" s="22" t="n"/>
      <c r="B159" s="13" t="n"/>
      <c r="C159" s="13" t="n"/>
      <c r="D159" s="13" t="n"/>
      <c r="E159" s="14" t="n"/>
      <c r="F159" s="13" t="n"/>
      <c r="G159" s="16">
        <f>IF(OR(E159="",D159=""),"",IF(D159="Entrada",E159,-E159))</f>
        <v/>
      </c>
    </row>
    <row r="160">
      <c r="A160" s="22" t="n"/>
      <c r="B160" s="13" t="n"/>
      <c r="C160" s="13" t="n"/>
      <c r="D160" s="13" t="n"/>
      <c r="E160" s="14" t="n"/>
      <c r="F160" s="13" t="n"/>
      <c r="G160" s="16">
        <f>IF(OR(E160="",D160=""),"",IF(D160="Entrada",E160,-E160))</f>
        <v/>
      </c>
    </row>
    <row r="161">
      <c r="A161" s="22" t="n"/>
      <c r="B161" s="13" t="n"/>
      <c r="C161" s="13" t="n"/>
      <c r="D161" s="13" t="n"/>
      <c r="E161" s="14" t="n"/>
      <c r="F161" s="13" t="n"/>
      <c r="G161" s="16">
        <f>IF(OR(E161="",D161=""),"",IF(D161="Entrada",E161,-E161))</f>
        <v/>
      </c>
    </row>
    <row r="162">
      <c r="A162" s="22" t="n"/>
      <c r="B162" s="13" t="n"/>
      <c r="C162" s="13" t="n"/>
      <c r="D162" s="13" t="n"/>
      <c r="E162" s="14" t="n"/>
      <c r="F162" s="13" t="n"/>
      <c r="G162" s="16">
        <f>IF(OR(E162="",D162=""),"",IF(D162="Entrada",E162,-E162))</f>
        <v/>
      </c>
    </row>
    <row r="163">
      <c r="A163" s="22" t="n"/>
      <c r="B163" s="13" t="n"/>
      <c r="C163" s="13" t="n"/>
      <c r="D163" s="13" t="n"/>
      <c r="E163" s="14" t="n"/>
      <c r="F163" s="13" t="n"/>
      <c r="G163" s="16">
        <f>IF(OR(E163="",D163=""),"",IF(D163="Entrada",E163,-E163))</f>
        <v/>
      </c>
    </row>
    <row r="164">
      <c r="A164" s="22" t="n"/>
      <c r="B164" s="13" t="n"/>
      <c r="C164" s="13" t="n"/>
      <c r="D164" s="13" t="n"/>
      <c r="E164" s="14" t="n"/>
      <c r="F164" s="13" t="n"/>
      <c r="G164" s="16">
        <f>IF(OR(E164="",D164=""),"",IF(D164="Entrada",E164,-E164))</f>
        <v/>
      </c>
    </row>
    <row r="165">
      <c r="A165" s="22" t="n"/>
      <c r="B165" s="13" t="n"/>
      <c r="C165" s="13" t="n"/>
      <c r="D165" s="13" t="n"/>
      <c r="E165" s="14" t="n"/>
      <c r="F165" s="13" t="n"/>
      <c r="G165" s="16">
        <f>IF(OR(E165="",D165=""),"",IF(D165="Entrada",E165,-E165))</f>
        <v/>
      </c>
    </row>
    <row r="166">
      <c r="A166" s="22" t="n"/>
      <c r="B166" s="13" t="n"/>
      <c r="C166" s="13" t="n"/>
      <c r="D166" s="13" t="n"/>
      <c r="E166" s="14" t="n"/>
      <c r="F166" s="13" t="n"/>
      <c r="G166" s="16">
        <f>IF(OR(E166="",D166=""),"",IF(D166="Entrada",E166,-E166))</f>
        <v/>
      </c>
    </row>
    <row r="167">
      <c r="A167" s="22" t="n"/>
      <c r="B167" s="13" t="n"/>
      <c r="C167" s="13" t="n"/>
      <c r="D167" s="13" t="n"/>
      <c r="E167" s="14" t="n"/>
      <c r="F167" s="13" t="n"/>
      <c r="G167" s="16">
        <f>IF(OR(E167="",D167=""),"",IF(D167="Entrada",E167,-E167))</f>
        <v/>
      </c>
    </row>
    <row r="168">
      <c r="A168" s="22" t="n"/>
      <c r="B168" s="13" t="n"/>
      <c r="C168" s="13" t="n"/>
      <c r="D168" s="13" t="n"/>
      <c r="E168" s="14" t="n"/>
      <c r="F168" s="13" t="n"/>
      <c r="G168" s="16">
        <f>IF(OR(E168="",D168=""),"",IF(D168="Entrada",E168,-E168))</f>
        <v/>
      </c>
    </row>
    <row r="169">
      <c r="A169" s="22" t="n"/>
      <c r="B169" s="13" t="n"/>
      <c r="C169" s="13" t="n"/>
      <c r="D169" s="13" t="n"/>
      <c r="E169" s="14" t="n"/>
      <c r="F169" s="13" t="n"/>
      <c r="G169" s="16">
        <f>IF(OR(E169="",D169=""),"",IF(D169="Entrada",E169,-E169))</f>
        <v/>
      </c>
    </row>
    <row r="170">
      <c r="A170" s="22" t="n"/>
      <c r="B170" s="13" t="n"/>
      <c r="C170" s="13" t="n"/>
      <c r="D170" s="13" t="n"/>
      <c r="E170" s="14" t="n"/>
      <c r="F170" s="13" t="n"/>
      <c r="G170" s="16">
        <f>IF(OR(E170="",D170=""),"",IF(D170="Entrada",E170,-E170))</f>
        <v/>
      </c>
    </row>
    <row r="171">
      <c r="A171" s="22" t="n"/>
      <c r="B171" s="13" t="n"/>
      <c r="C171" s="13" t="n"/>
      <c r="D171" s="13" t="n"/>
      <c r="E171" s="14" t="n"/>
      <c r="F171" s="13" t="n"/>
      <c r="G171" s="16">
        <f>IF(OR(E171="",D171=""),"",IF(D171="Entrada",E171,-E171))</f>
        <v/>
      </c>
    </row>
    <row r="172">
      <c r="A172" s="22" t="n"/>
      <c r="B172" s="13" t="n"/>
      <c r="C172" s="13" t="n"/>
      <c r="D172" s="13" t="n"/>
      <c r="E172" s="14" t="n"/>
      <c r="F172" s="13" t="n"/>
      <c r="G172" s="16">
        <f>IF(OR(E172="",D172=""),"",IF(D172="Entrada",E172,-E172))</f>
        <v/>
      </c>
    </row>
    <row r="173">
      <c r="A173" s="22" t="n"/>
      <c r="B173" s="13" t="n"/>
      <c r="C173" s="13" t="n"/>
      <c r="D173" s="13" t="n"/>
      <c r="E173" s="14" t="n"/>
      <c r="F173" s="13" t="n"/>
      <c r="G173" s="16">
        <f>IF(OR(E173="",D173=""),"",IF(D173="Entrada",E173,-E173))</f>
        <v/>
      </c>
    </row>
    <row r="174">
      <c r="A174" s="22" t="n"/>
      <c r="B174" s="13" t="n"/>
      <c r="C174" s="13" t="n"/>
      <c r="D174" s="13" t="n"/>
      <c r="E174" s="14" t="n"/>
      <c r="F174" s="13" t="n"/>
      <c r="G174" s="16">
        <f>IF(OR(E174="",D174=""),"",IF(D174="Entrada",E174,-E174))</f>
        <v/>
      </c>
    </row>
    <row r="175">
      <c r="A175" s="22" t="n"/>
      <c r="B175" s="13" t="n"/>
      <c r="C175" s="13" t="n"/>
      <c r="D175" s="13" t="n"/>
      <c r="E175" s="14" t="n"/>
      <c r="F175" s="13" t="n"/>
      <c r="G175" s="16">
        <f>IF(OR(E175="",D175=""),"",IF(D175="Entrada",E175,-E175))</f>
        <v/>
      </c>
    </row>
    <row r="176">
      <c r="A176" s="22" t="n"/>
      <c r="B176" s="13" t="n"/>
      <c r="C176" s="13" t="n"/>
      <c r="D176" s="13" t="n"/>
      <c r="E176" s="14" t="n"/>
      <c r="F176" s="13" t="n"/>
      <c r="G176" s="16">
        <f>IF(OR(E176="",D176=""),"",IF(D176="Entrada",E176,-E176))</f>
        <v/>
      </c>
    </row>
    <row r="177">
      <c r="A177" s="22" t="n"/>
      <c r="B177" s="13" t="n"/>
      <c r="C177" s="13" t="n"/>
      <c r="D177" s="13" t="n"/>
      <c r="E177" s="14" t="n"/>
      <c r="F177" s="13" t="n"/>
      <c r="G177" s="16">
        <f>IF(OR(E177="",D177=""),"",IF(D177="Entrada",E177,-E177))</f>
        <v/>
      </c>
    </row>
    <row r="178">
      <c r="A178" s="22" t="n"/>
      <c r="B178" s="13" t="n"/>
      <c r="C178" s="13" t="n"/>
      <c r="D178" s="13" t="n"/>
      <c r="E178" s="14" t="n"/>
      <c r="F178" s="13" t="n"/>
      <c r="G178" s="16">
        <f>IF(OR(E178="",D178=""),"",IF(D178="Entrada",E178,-E178))</f>
        <v/>
      </c>
    </row>
    <row r="179">
      <c r="A179" s="22" t="n"/>
      <c r="B179" s="13" t="n"/>
      <c r="C179" s="13" t="n"/>
      <c r="D179" s="13" t="n"/>
      <c r="E179" s="14" t="n"/>
      <c r="F179" s="13" t="n"/>
      <c r="G179" s="16">
        <f>IF(OR(E179="",D179=""),"",IF(D179="Entrada",E179,-E179))</f>
        <v/>
      </c>
    </row>
    <row r="180">
      <c r="A180" s="22" t="n"/>
      <c r="B180" s="13" t="n"/>
      <c r="C180" s="13" t="n"/>
      <c r="D180" s="13" t="n"/>
      <c r="E180" s="14" t="n"/>
      <c r="F180" s="13" t="n"/>
      <c r="G180" s="16">
        <f>IF(OR(E180="",D180=""),"",IF(D180="Entrada",E180,-E180))</f>
        <v/>
      </c>
    </row>
    <row r="181">
      <c r="A181" s="22" t="n"/>
      <c r="B181" s="13" t="n"/>
      <c r="C181" s="13" t="n"/>
      <c r="D181" s="13" t="n"/>
      <c r="E181" s="14" t="n"/>
      <c r="F181" s="13" t="n"/>
      <c r="G181" s="16">
        <f>IF(OR(E181="",D181=""),"",IF(D181="Entrada",E181,-E181))</f>
        <v/>
      </c>
    </row>
    <row r="182">
      <c r="A182" s="22" t="n"/>
      <c r="B182" s="13" t="n"/>
      <c r="C182" s="13" t="n"/>
      <c r="D182" s="13" t="n"/>
      <c r="E182" s="14" t="n"/>
      <c r="F182" s="13" t="n"/>
      <c r="G182" s="16">
        <f>IF(OR(E182="",D182=""),"",IF(D182="Entrada",E182,-E182))</f>
        <v/>
      </c>
    </row>
    <row r="183">
      <c r="A183" s="22" t="n"/>
      <c r="B183" s="13" t="n"/>
      <c r="C183" s="13" t="n"/>
      <c r="D183" s="13" t="n"/>
      <c r="E183" s="14" t="n"/>
      <c r="F183" s="13" t="n"/>
      <c r="G183" s="16">
        <f>IF(OR(E183="",D183=""),"",IF(D183="Entrada",E183,-E183))</f>
        <v/>
      </c>
    </row>
    <row r="184">
      <c r="A184" s="22" t="n"/>
      <c r="B184" s="13" t="n"/>
      <c r="C184" s="13" t="n"/>
      <c r="D184" s="13" t="n"/>
      <c r="E184" s="14" t="n"/>
      <c r="F184" s="13" t="n"/>
      <c r="G184" s="16">
        <f>IF(OR(E184="",D184=""),"",IF(D184="Entrada",E184,-E184))</f>
        <v/>
      </c>
    </row>
    <row r="185">
      <c r="A185" s="22" t="n"/>
      <c r="B185" s="13" t="n"/>
      <c r="C185" s="13" t="n"/>
      <c r="D185" s="13" t="n"/>
      <c r="E185" s="14" t="n"/>
      <c r="F185" s="13" t="n"/>
      <c r="G185" s="16">
        <f>IF(OR(E185="",D185=""),"",IF(D185="Entrada",E185,-E185))</f>
        <v/>
      </c>
    </row>
    <row r="186">
      <c r="A186" s="22" t="n"/>
      <c r="B186" s="13" t="n"/>
      <c r="C186" s="13" t="n"/>
      <c r="D186" s="13" t="n"/>
      <c r="E186" s="14" t="n"/>
      <c r="F186" s="13" t="n"/>
      <c r="G186" s="16">
        <f>IF(OR(E186="",D186=""),"",IF(D186="Entrada",E186,-E186))</f>
        <v/>
      </c>
    </row>
    <row r="187">
      <c r="A187" s="22" t="n"/>
      <c r="B187" s="13" t="n"/>
      <c r="C187" s="13" t="n"/>
      <c r="D187" s="13" t="n"/>
      <c r="E187" s="14" t="n"/>
      <c r="F187" s="13" t="n"/>
      <c r="G187" s="16">
        <f>IF(OR(E187="",D187=""),"",IF(D187="Entrada",E187,-E187))</f>
        <v/>
      </c>
    </row>
    <row r="188">
      <c r="A188" s="22" t="n"/>
      <c r="B188" s="13" t="n"/>
      <c r="C188" s="13" t="n"/>
      <c r="D188" s="13" t="n"/>
      <c r="E188" s="14" t="n"/>
      <c r="F188" s="13" t="n"/>
      <c r="G188" s="16">
        <f>IF(OR(E188="",D188=""),"",IF(D188="Entrada",E188,-E188))</f>
        <v/>
      </c>
    </row>
    <row r="189">
      <c r="A189" s="22" t="n"/>
      <c r="B189" s="13" t="n"/>
      <c r="C189" s="13" t="n"/>
      <c r="D189" s="13" t="n"/>
      <c r="E189" s="14" t="n"/>
      <c r="F189" s="13" t="n"/>
      <c r="G189" s="16">
        <f>IF(OR(E189="",D189=""),"",IF(D189="Entrada",E189,-E189))</f>
        <v/>
      </c>
    </row>
    <row r="190">
      <c r="A190" s="22" t="n"/>
      <c r="B190" s="13" t="n"/>
      <c r="C190" s="13" t="n"/>
      <c r="D190" s="13" t="n"/>
      <c r="E190" s="14" t="n"/>
      <c r="F190" s="13" t="n"/>
      <c r="G190" s="16">
        <f>IF(OR(E190="",D190=""),"",IF(D190="Entrada",E190,-E190))</f>
        <v/>
      </c>
    </row>
    <row r="191">
      <c r="A191" s="22" t="n"/>
      <c r="B191" s="13" t="n"/>
      <c r="C191" s="13" t="n"/>
      <c r="D191" s="13" t="n"/>
      <c r="E191" s="14" t="n"/>
      <c r="F191" s="13" t="n"/>
      <c r="G191" s="16">
        <f>IF(OR(E191="",D191=""),"",IF(D191="Entrada",E191,-E191))</f>
        <v/>
      </c>
    </row>
    <row r="192">
      <c r="A192" s="22" t="n"/>
      <c r="B192" s="13" t="n"/>
      <c r="C192" s="13" t="n"/>
      <c r="D192" s="13" t="n"/>
      <c r="E192" s="14" t="n"/>
      <c r="F192" s="13" t="n"/>
      <c r="G192" s="16">
        <f>IF(OR(E192="",D192=""),"",IF(D192="Entrada",E192,-E192))</f>
        <v/>
      </c>
    </row>
    <row r="193">
      <c r="A193" s="22" t="n"/>
      <c r="B193" s="13" t="n"/>
      <c r="C193" s="13" t="n"/>
      <c r="D193" s="13" t="n"/>
      <c r="E193" s="14" t="n"/>
      <c r="F193" s="13" t="n"/>
      <c r="G193" s="16">
        <f>IF(OR(E193="",D193=""),"",IF(D193="Entrada",E193,-E193))</f>
        <v/>
      </c>
    </row>
    <row r="194">
      <c r="A194" s="22" t="n"/>
      <c r="B194" s="13" t="n"/>
      <c r="C194" s="13" t="n"/>
      <c r="D194" s="13" t="n"/>
      <c r="E194" s="14" t="n"/>
      <c r="F194" s="13" t="n"/>
      <c r="G194" s="16">
        <f>IF(OR(E194="",D194=""),"",IF(D194="Entrada",E194,-E194))</f>
        <v/>
      </c>
    </row>
    <row r="195">
      <c r="A195" s="22" t="n"/>
      <c r="B195" s="13" t="n"/>
      <c r="C195" s="13" t="n"/>
      <c r="D195" s="13" t="n"/>
      <c r="E195" s="14" t="n"/>
      <c r="F195" s="13" t="n"/>
      <c r="G195" s="16">
        <f>IF(OR(E195="",D195=""),"",IF(D195="Entrada",E195,-E195))</f>
        <v/>
      </c>
    </row>
    <row r="196">
      <c r="A196" s="22" t="n"/>
      <c r="B196" s="13" t="n"/>
      <c r="C196" s="13" t="n"/>
      <c r="D196" s="13" t="n"/>
      <c r="E196" s="14" t="n"/>
      <c r="F196" s="13" t="n"/>
      <c r="G196" s="16">
        <f>IF(OR(E196="",D196=""),"",IF(D196="Entrada",E196,-E196))</f>
        <v/>
      </c>
    </row>
    <row r="197">
      <c r="A197" s="22" t="n"/>
      <c r="B197" s="13" t="n"/>
      <c r="C197" s="13" t="n"/>
      <c r="D197" s="13" t="n"/>
      <c r="E197" s="14" t="n"/>
      <c r="F197" s="13" t="n"/>
      <c r="G197" s="16">
        <f>IF(OR(E197="",D197=""),"",IF(D197="Entrada",E197,-E197))</f>
        <v/>
      </c>
    </row>
    <row r="198">
      <c r="A198" s="22" t="n"/>
      <c r="B198" s="13" t="n"/>
      <c r="C198" s="13" t="n"/>
      <c r="D198" s="13" t="n"/>
      <c r="E198" s="14" t="n"/>
      <c r="F198" s="13" t="n"/>
      <c r="G198" s="16">
        <f>IF(OR(E198="",D198=""),"",IF(D198="Entrada",E198,-E198))</f>
        <v/>
      </c>
    </row>
    <row r="199">
      <c r="A199" s="22" t="n"/>
      <c r="B199" s="13" t="n"/>
      <c r="C199" s="13" t="n"/>
      <c r="D199" s="13" t="n"/>
      <c r="E199" s="14" t="n"/>
      <c r="F199" s="13" t="n"/>
      <c r="G199" s="16">
        <f>IF(OR(E199="",D199=""),"",IF(D199="Entrada",E199,-E199))</f>
        <v/>
      </c>
    </row>
    <row r="200">
      <c r="A200" s="22" t="n"/>
      <c r="B200" s="13" t="n"/>
      <c r="C200" s="13" t="n"/>
      <c r="D200" s="13" t="n"/>
      <c r="E200" s="14" t="n"/>
      <c r="F200" s="13" t="n"/>
      <c r="G200" s="16">
        <f>IF(OR(E200="",D200=""),"",IF(D200="Entrada",E200,-E200))</f>
        <v/>
      </c>
    </row>
    <row r="201">
      <c r="A201" s="22" t="n"/>
      <c r="B201" s="13" t="n"/>
      <c r="C201" s="13" t="n"/>
      <c r="D201" s="13" t="n"/>
      <c r="E201" s="14" t="n"/>
      <c r="F201" s="13" t="n"/>
      <c r="G201" s="16">
        <f>IF(OR(E201="",D201=""),"",IF(D201="Entrada",E201,-E201))</f>
        <v/>
      </c>
    </row>
    <row r="202">
      <c r="A202" s="22" t="n"/>
      <c r="B202" s="13" t="n"/>
      <c r="C202" s="13" t="n"/>
      <c r="D202" s="13" t="n"/>
      <c r="E202" s="14" t="n"/>
      <c r="F202" s="13" t="n"/>
      <c r="G202" s="16">
        <f>IF(OR(E202="",D202=""),"",IF(D202="Entrada",E202,-E202))</f>
        <v/>
      </c>
    </row>
    <row r="203">
      <c r="A203" s="22" t="n"/>
      <c r="B203" s="13" t="n"/>
      <c r="C203" s="13" t="n"/>
      <c r="D203" s="13" t="n"/>
      <c r="E203" s="14" t="n"/>
      <c r="F203" s="13" t="n"/>
      <c r="G203" s="16">
        <f>IF(OR(E203="",D203=""),"",IF(D203="Entrada",E203,-E203))</f>
        <v/>
      </c>
    </row>
    <row r="204">
      <c r="A204" s="22" t="n"/>
      <c r="B204" s="13" t="n"/>
      <c r="C204" s="13" t="n"/>
      <c r="D204" s="13" t="n"/>
      <c r="E204" s="14" t="n"/>
      <c r="F204" s="13" t="n"/>
      <c r="G204" s="16">
        <f>IF(OR(E204="",D204=""),"",IF(D204="Entrada",E204,-E204))</f>
        <v/>
      </c>
    </row>
    <row r="205">
      <c r="A205" s="22" t="n"/>
      <c r="B205" s="13" t="n"/>
      <c r="C205" s="13" t="n"/>
      <c r="D205" s="13" t="n"/>
      <c r="E205" s="14" t="n"/>
      <c r="F205" s="13" t="n"/>
      <c r="G205" s="16">
        <f>IF(OR(E205="",D205=""),"",IF(D205="Entrada",E205,-E205))</f>
        <v/>
      </c>
    </row>
    <row r="206">
      <c r="A206" s="22" t="n"/>
      <c r="B206" s="13" t="n"/>
      <c r="C206" s="13" t="n"/>
      <c r="D206" s="13" t="n"/>
      <c r="E206" s="14" t="n"/>
      <c r="F206" s="13" t="n"/>
      <c r="G206" s="16">
        <f>IF(OR(E206="",D206=""),"",IF(D206="Entrada",E206,-E206))</f>
        <v/>
      </c>
    </row>
    <row r="207">
      <c r="A207" s="22" t="n"/>
      <c r="B207" s="13" t="n"/>
      <c r="C207" s="13" t="n"/>
      <c r="D207" s="13" t="n"/>
      <c r="E207" s="14" t="n"/>
      <c r="F207" s="13" t="n"/>
      <c r="G207" s="16">
        <f>IF(OR(E207="",D207=""),"",IF(D207="Entrada",E207,-E207))</f>
        <v/>
      </c>
    </row>
    <row r="208">
      <c r="A208" s="22" t="n"/>
      <c r="B208" s="13" t="n"/>
      <c r="C208" s="13" t="n"/>
      <c r="D208" s="13" t="n"/>
      <c r="E208" s="14" t="n"/>
      <c r="F208" s="13" t="n"/>
      <c r="G208" s="16">
        <f>IF(OR(E208="",D208=""),"",IF(D208="Entrada",E208,-E208))</f>
        <v/>
      </c>
    </row>
    <row r="209">
      <c r="A209" s="22" t="n"/>
      <c r="B209" s="13" t="n"/>
      <c r="C209" s="13" t="n"/>
      <c r="D209" s="13" t="n"/>
      <c r="E209" s="14" t="n"/>
      <c r="F209" s="13" t="n"/>
      <c r="G209" s="16">
        <f>IF(OR(E209="",D209=""),"",IF(D209="Entrada",E209,-E209))</f>
        <v/>
      </c>
    </row>
    <row r="210">
      <c r="A210" s="22" t="n"/>
      <c r="B210" s="13" t="n"/>
      <c r="C210" s="13" t="n"/>
      <c r="D210" s="13" t="n"/>
      <c r="E210" s="14" t="n"/>
      <c r="F210" s="13" t="n"/>
      <c r="G210" s="16">
        <f>IF(OR(E210="",D210=""),"",IF(D210="Entrada",E210,-E210))</f>
        <v/>
      </c>
    </row>
    <row r="211">
      <c r="A211" s="22" t="n"/>
      <c r="B211" s="13" t="n"/>
      <c r="C211" s="13" t="n"/>
      <c r="D211" s="13" t="n"/>
      <c r="E211" s="14" t="n"/>
      <c r="F211" s="13" t="n"/>
      <c r="G211" s="16">
        <f>IF(OR(E211="",D211=""),"",IF(D211="Entrada",E211,-E211))</f>
        <v/>
      </c>
    </row>
    <row r="212">
      <c r="A212" s="22" t="n"/>
      <c r="B212" s="13" t="n"/>
      <c r="C212" s="13" t="n"/>
      <c r="D212" s="13" t="n"/>
      <c r="E212" s="14" t="n"/>
      <c r="F212" s="13" t="n"/>
      <c r="G212" s="16">
        <f>IF(OR(E212="",D212=""),"",IF(D212="Entrada",E212,-E212))</f>
        <v/>
      </c>
    </row>
    <row r="213">
      <c r="A213" s="22" t="n"/>
      <c r="B213" s="13" t="n"/>
      <c r="C213" s="13" t="n"/>
      <c r="D213" s="13" t="n"/>
      <c r="E213" s="14" t="n"/>
      <c r="F213" s="13" t="n"/>
      <c r="G213" s="16">
        <f>IF(OR(E213="",D213=""),"",IF(D213="Entrada",E213,-E213))</f>
        <v/>
      </c>
    </row>
    <row r="214">
      <c r="A214" s="22" t="n"/>
      <c r="B214" s="13" t="n"/>
      <c r="C214" s="13" t="n"/>
      <c r="D214" s="13" t="n"/>
      <c r="E214" s="14" t="n"/>
      <c r="F214" s="13" t="n"/>
      <c r="G214" s="16">
        <f>IF(OR(E214="",D214=""),"",IF(D214="Entrada",E214,-E214))</f>
        <v/>
      </c>
    </row>
    <row r="215">
      <c r="A215" s="22" t="n"/>
      <c r="B215" s="13" t="n"/>
      <c r="C215" s="13" t="n"/>
      <c r="D215" s="13" t="n"/>
      <c r="E215" s="14" t="n"/>
      <c r="F215" s="13" t="n"/>
      <c r="G215" s="16">
        <f>IF(OR(E215="",D215=""),"",IF(D215="Entrada",E215,-E215))</f>
        <v/>
      </c>
    </row>
    <row r="216">
      <c r="A216" s="22" t="n"/>
      <c r="B216" s="13" t="n"/>
      <c r="C216" s="13" t="n"/>
      <c r="D216" s="13" t="n"/>
      <c r="E216" s="14" t="n"/>
      <c r="F216" s="13" t="n"/>
      <c r="G216" s="16">
        <f>IF(OR(E216="",D216=""),"",IF(D216="Entrada",E216,-E216))</f>
        <v/>
      </c>
    </row>
    <row r="217">
      <c r="A217" s="22" t="n"/>
      <c r="B217" s="13" t="n"/>
      <c r="C217" s="13" t="n"/>
      <c r="D217" s="13" t="n"/>
      <c r="E217" s="14" t="n"/>
      <c r="F217" s="13" t="n"/>
      <c r="G217" s="16">
        <f>IF(OR(E217="",D217=""),"",IF(D217="Entrada",E217,-E217))</f>
        <v/>
      </c>
    </row>
    <row r="218">
      <c r="A218" s="22" t="n"/>
      <c r="B218" s="13" t="n"/>
      <c r="C218" s="13" t="n"/>
      <c r="D218" s="13" t="n"/>
      <c r="E218" s="14" t="n"/>
      <c r="F218" s="13" t="n"/>
      <c r="G218" s="16">
        <f>IF(OR(E218="",D218=""),"",IF(D218="Entrada",E218,-E218))</f>
        <v/>
      </c>
    </row>
    <row r="219">
      <c r="A219" s="22" t="n"/>
      <c r="B219" s="13" t="n"/>
      <c r="C219" s="13" t="n"/>
      <c r="D219" s="13" t="n"/>
      <c r="E219" s="14" t="n"/>
      <c r="F219" s="13" t="n"/>
      <c r="G219" s="16">
        <f>IF(OR(E219="",D219=""),"",IF(D219="Entrada",E219,-E219))</f>
        <v/>
      </c>
    </row>
    <row r="220">
      <c r="A220" s="22" t="n"/>
      <c r="B220" s="13" t="n"/>
      <c r="C220" s="13" t="n"/>
      <c r="D220" s="13" t="n"/>
      <c r="E220" s="14" t="n"/>
      <c r="F220" s="13" t="n"/>
      <c r="G220" s="16">
        <f>IF(OR(E220="",D220=""),"",IF(D220="Entrada",E220,-E220))</f>
        <v/>
      </c>
    </row>
    <row r="221">
      <c r="A221" s="22" t="n"/>
      <c r="B221" s="13" t="n"/>
      <c r="C221" s="13" t="n"/>
      <c r="D221" s="13" t="n"/>
      <c r="E221" s="14" t="n"/>
      <c r="F221" s="13" t="n"/>
      <c r="G221" s="16">
        <f>IF(OR(E221="",D221=""),"",IF(D221="Entrada",E221,-E221))</f>
        <v/>
      </c>
    </row>
    <row r="222">
      <c r="A222" s="22" t="n"/>
      <c r="B222" s="13" t="n"/>
      <c r="C222" s="13" t="n"/>
      <c r="D222" s="13" t="n"/>
      <c r="E222" s="14" t="n"/>
      <c r="F222" s="13" t="n"/>
      <c r="G222" s="16">
        <f>IF(OR(E222="",D222=""),"",IF(D222="Entrada",E222,-E222))</f>
        <v/>
      </c>
    </row>
    <row r="223">
      <c r="A223" s="22" t="n"/>
      <c r="B223" s="13" t="n"/>
      <c r="C223" s="13" t="n"/>
      <c r="D223" s="13" t="n"/>
      <c r="E223" s="14" t="n"/>
      <c r="F223" s="13" t="n"/>
      <c r="G223" s="16">
        <f>IF(OR(E223="",D223=""),"",IF(D223="Entrada",E223,-E223))</f>
        <v/>
      </c>
    </row>
    <row r="224">
      <c r="A224" s="22" t="n"/>
      <c r="B224" s="13" t="n"/>
      <c r="C224" s="13" t="n"/>
      <c r="D224" s="13" t="n"/>
      <c r="E224" s="14" t="n"/>
      <c r="F224" s="13" t="n"/>
      <c r="G224" s="16">
        <f>IF(OR(E224="",D224=""),"",IF(D224="Entrada",E224,-E224))</f>
        <v/>
      </c>
    </row>
    <row r="225">
      <c r="A225" s="22" t="n"/>
      <c r="B225" s="13" t="n"/>
      <c r="C225" s="13" t="n"/>
      <c r="D225" s="13" t="n"/>
      <c r="E225" s="14" t="n"/>
      <c r="F225" s="13" t="n"/>
      <c r="G225" s="16">
        <f>IF(OR(E225="",D225=""),"",IF(D225="Entrada",E225,-E225))</f>
        <v/>
      </c>
    </row>
    <row r="226">
      <c r="A226" s="22" t="n"/>
      <c r="B226" s="13" t="n"/>
      <c r="C226" s="13" t="n"/>
      <c r="D226" s="13" t="n"/>
      <c r="E226" s="14" t="n"/>
      <c r="F226" s="13" t="n"/>
      <c r="G226" s="16">
        <f>IF(OR(E226="",D226=""),"",IF(D226="Entrada",E226,-E226))</f>
        <v/>
      </c>
    </row>
    <row r="227">
      <c r="A227" s="22" t="n"/>
      <c r="B227" s="13" t="n"/>
      <c r="C227" s="13" t="n"/>
      <c r="D227" s="13" t="n"/>
      <c r="E227" s="14" t="n"/>
      <c r="F227" s="13" t="n"/>
      <c r="G227" s="16">
        <f>IF(OR(E227="",D227=""),"",IF(D227="Entrada",E227,-E227))</f>
        <v/>
      </c>
    </row>
    <row r="228">
      <c r="A228" s="22" t="n"/>
      <c r="B228" s="13" t="n"/>
      <c r="C228" s="13" t="n"/>
      <c r="D228" s="13" t="n"/>
      <c r="E228" s="14" t="n"/>
      <c r="F228" s="13" t="n"/>
      <c r="G228" s="16">
        <f>IF(OR(E228="",D228=""),"",IF(D228="Entrada",E228,-E228))</f>
        <v/>
      </c>
    </row>
    <row r="229">
      <c r="A229" s="22" t="n"/>
      <c r="B229" s="13" t="n"/>
      <c r="C229" s="13" t="n"/>
      <c r="D229" s="13" t="n"/>
      <c r="E229" s="14" t="n"/>
      <c r="F229" s="13" t="n"/>
      <c r="G229" s="16">
        <f>IF(OR(E229="",D229=""),"",IF(D229="Entrada",E229,-E229))</f>
        <v/>
      </c>
    </row>
    <row r="230">
      <c r="A230" s="22" t="n"/>
      <c r="B230" s="13" t="n"/>
      <c r="C230" s="13" t="n"/>
      <c r="D230" s="13" t="n"/>
      <c r="E230" s="14" t="n"/>
      <c r="F230" s="13" t="n"/>
      <c r="G230" s="16">
        <f>IF(OR(E230="",D230=""),"",IF(D230="Entrada",E230,-E230))</f>
        <v/>
      </c>
    </row>
    <row r="231">
      <c r="A231" s="22" t="n"/>
      <c r="B231" s="13" t="n"/>
      <c r="C231" s="13" t="n"/>
      <c r="D231" s="13" t="n"/>
      <c r="E231" s="14" t="n"/>
      <c r="F231" s="13" t="n"/>
      <c r="G231" s="16">
        <f>IF(OR(E231="",D231=""),"",IF(D231="Entrada",E231,-E231))</f>
        <v/>
      </c>
    </row>
    <row r="232">
      <c r="A232" s="22" t="n"/>
      <c r="B232" s="13" t="n"/>
      <c r="C232" s="13" t="n"/>
      <c r="D232" s="13" t="n"/>
      <c r="E232" s="14" t="n"/>
      <c r="F232" s="13" t="n"/>
      <c r="G232" s="16">
        <f>IF(OR(E232="",D232=""),"",IF(D232="Entrada",E232,-E232))</f>
        <v/>
      </c>
    </row>
    <row r="233">
      <c r="A233" s="22" t="n"/>
      <c r="B233" s="13" t="n"/>
      <c r="C233" s="13" t="n"/>
      <c r="D233" s="13" t="n"/>
      <c r="E233" s="14" t="n"/>
      <c r="F233" s="13" t="n"/>
      <c r="G233" s="16">
        <f>IF(OR(E233="",D233=""),"",IF(D233="Entrada",E233,-E233))</f>
        <v/>
      </c>
    </row>
    <row r="234">
      <c r="A234" s="22" t="n"/>
      <c r="B234" s="13" t="n"/>
      <c r="C234" s="13" t="n"/>
      <c r="D234" s="13" t="n"/>
      <c r="E234" s="14" t="n"/>
      <c r="F234" s="13" t="n"/>
      <c r="G234" s="16">
        <f>IF(OR(E234="",D234=""),"",IF(D234="Entrada",E234,-E234))</f>
        <v/>
      </c>
    </row>
    <row r="235">
      <c r="A235" s="22" t="n"/>
      <c r="B235" s="13" t="n"/>
      <c r="C235" s="13" t="n"/>
      <c r="D235" s="13" t="n"/>
      <c r="E235" s="14" t="n"/>
      <c r="F235" s="13" t="n"/>
      <c r="G235" s="16">
        <f>IF(OR(E235="",D235=""),"",IF(D235="Entrada",E235,-E235))</f>
        <v/>
      </c>
    </row>
    <row r="236">
      <c r="A236" s="22" t="n"/>
      <c r="B236" s="13" t="n"/>
      <c r="C236" s="13" t="n"/>
      <c r="D236" s="13" t="n"/>
      <c r="E236" s="14" t="n"/>
      <c r="F236" s="13" t="n"/>
      <c r="G236" s="16">
        <f>IF(OR(E236="",D236=""),"",IF(D236="Entrada",E236,-E236))</f>
        <v/>
      </c>
    </row>
    <row r="237">
      <c r="A237" s="22" t="n"/>
      <c r="B237" s="13" t="n"/>
      <c r="C237" s="13" t="n"/>
      <c r="D237" s="13" t="n"/>
      <c r="E237" s="14" t="n"/>
      <c r="F237" s="13" t="n"/>
      <c r="G237" s="16">
        <f>IF(OR(E237="",D237=""),"",IF(D237="Entrada",E237,-E237))</f>
        <v/>
      </c>
    </row>
    <row r="238">
      <c r="A238" s="22" t="n"/>
      <c r="B238" s="13" t="n"/>
      <c r="C238" s="13" t="n"/>
      <c r="D238" s="13" t="n"/>
      <c r="E238" s="14" t="n"/>
      <c r="F238" s="13" t="n"/>
      <c r="G238" s="16">
        <f>IF(OR(E238="",D238=""),"",IF(D238="Entrada",E238,-E238))</f>
        <v/>
      </c>
    </row>
    <row r="239">
      <c r="A239" s="22" t="n"/>
      <c r="B239" s="13" t="n"/>
      <c r="C239" s="13" t="n"/>
      <c r="D239" s="13" t="n"/>
      <c r="E239" s="14" t="n"/>
      <c r="F239" s="13" t="n"/>
      <c r="G239" s="16">
        <f>IF(OR(E239="",D239=""),"",IF(D239="Entrada",E239,-E239))</f>
        <v/>
      </c>
    </row>
    <row r="240">
      <c r="A240" s="22" t="n"/>
      <c r="B240" s="13" t="n"/>
      <c r="C240" s="13" t="n"/>
      <c r="D240" s="13" t="n"/>
      <c r="E240" s="14" t="n"/>
      <c r="F240" s="13" t="n"/>
      <c r="G240" s="16">
        <f>IF(OR(E240="",D240=""),"",IF(D240="Entrada",E240,-E240))</f>
        <v/>
      </c>
    </row>
    <row r="241">
      <c r="A241" s="22" t="n"/>
      <c r="B241" s="13" t="n"/>
      <c r="C241" s="13" t="n"/>
      <c r="D241" s="13" t="n"/>
      <c r="E241" s="14" t="n"/>
      <c r="F241" s="13" t="n"/>
      <c r="G241" s="16">
        <f>IF(OR(E241="",D241=""),"",IF(D241="Entrada",E241,-E241))</f>
        <v/>
      </c>
    </row>
    <row r="242">
      <c r="A242" s="22" t="n"/>
      <c r="B242" s="13" t="n"/>
      <c r="C242" s="13" t="n"/>
      <c r="D242" s="13" t="n"/>
      <c r="E242" s="14" t="n"/>
      <c r="F242" s="13" t="n"/>
      <c r="G242" s="16">
        <f>IF(OR(E242="",D242=""),"",IF(D242="Entrada",E242,-E242))</f>
        <v/>
      </c>
    </row>
    <row r="243">
      <c r="A243" s="22" t="n"/>
      <c r="B243" s="13" t="n"/>
      <c r="C243" s="13" t="n"/>
      <c r="D243" s="13" t="n"/>
      <c r="E243" s="14" t="n"/>
      <c r="F243" s="13" t="n"/>
      <c r="G243" s="16">
        <f>IF(OR(E243="",D243=""),"",IF(D243="Entrada",E243,-E243))</f>
        <v/>
      </c>
    </row>
    <row r="244">
      <c r="A244" s="22" t="n"/>
      <c r="B244" s="13" t="n"/>
      <c r="C244" s="13" t="n"/>
      <c r="D244" s="13" t="n"/>
      <c r="E244" s="14" t="n"/>
      <c r="F244" s="13" t="n"/>
      <c r="G244" s="16">
        <f>IF(OR(E244="",D244=""),"",IF(D244="Entrada",E244,-E244))</f>
        <v/>
      </c>
    </row>
    <row r="245">
      <c r="A245" s="22" t="n"/>
      <c r="B245" s="13" t="n"/>
      <c r="C245" s="13" t="n"/>
      <c r="D245" s="13" t="n"/>
      <c r="E245" s="14" t="n"/>
      <c r="F245" s="13" t="n"/>
      <c r="G245" s="16">
        <f>IF(OR(E245="",D245=""),"",IF(D245="Entrada",E245,-E245))</f>
        <v/>
      </c>
    </row>
    <row r="246">
      <c r="A246" s="22" t="n"/>
      <c r="B246" s="13" t="n"/>
      <c r="C246" s="13" t="n"/>
      <c r="D246" s="13" t="n"/>
      <c r="E246" s="14" t="n"/>
      <c r="F246" s="13" t="n"/>
      <c r="G246" s="16">
        <f>IF(OR(E246="",D246=""),"",IF(D246="Entrada",E246,-E246))</f>
        <v/>
      </c>
    </row>
    <row r="247">
      <c r="A247" s="22" t="n"/>
      <c r="B247" s="13" t="n"/>
      <c r="C247" s="13" t="n"/>
      <c r="D247" s="13" t="n"/>
      <c r="E247" s="14" t="n"/>
      <c r="F247" s="13" t="n"/>
      <c r="G247" s="16">
        <f>IF(OR(E247="",D247=""),"",IF(D247="Entrada",E247,-E247))</f>
        <v/>
      </c>
    </row>
    <row r="248">
      <c r="A248" s="22" t="n"/>
      <c r="B248" s="13" t="n"/>
      <c r="C248" s="13" t="n"/>
      <c r="D248" s="13" t="n"/>
      <c r="E248" s="14" t="n"/>
      <c r="F248" s="13" t="n"/>
      <c r="G248" s="16">
        <f>IF(OR(E248="",D248=""),"",IF(D248="Entrada",E248,-E248))</f>
        <v/>
      </c>
    </row>
    <row r="249">
      <c r="A249" s="22" t="n"/>
      <c r="B249" s="13" t="n"/>
      <c r="C249" s="13" t="n"/>
      <c r="D249" s="13" t="n"/>
      <c r="E249" s="14" t="n"/>
      <c r="F249" s="13" t="n"/>
      <c r="G249" s="16">
        <f>IF(OR(E249="",D249=""),"",IF(D249="Entrada",E249,-E249))</f>
        <v/>
      </c>
    </row>
    <row r="250">
      <c r="A250" s="22" t="n"/>
      <c r="B250" s="13" t="n"/>
      <c r="C250" s="13" t="n"/>
      <c r="D250" s="13" t="n"/>
      <c r="E250" s="14" t="n"/>
      <c r="F250" s="13" t="n"/>
      <c r="G250" s="16">
        <f>IF(OR(E250="",D250=""),"",IF(D250="Entrada",E250,-E250))</f>
        <v/>
      </c>
    </row>
    <row r="251">
      <c r="A251" s="22" t="n"/>
      <c r="B251" s="13" t="n"/>
      <c r="C251" s="13" t="n"/>
      <c r="D251" s="13" t="n"/>
      <c r="E251" s="14" t="n"/>
      <c r="F251" s="13" t="n"/>
      <c r="G251" s="16">
        <f>IF(OR(E251="",D251=""),"",IF(D251="Entrada",E251,-E251))</f>
        <v/>
      </c>
    </row>
    <row r="252">
      <c r="A252" s="22" t="n"/>
      <c r="B252" s="13" t="n"/>
      <c r="C252" s="13" t="n"/>
      <c r="D252" s="13" t="n"/>
      <c r="E252" s="14" t="n"/>
      <c r="F252" s="13" t="n"/>
      <c r="G252" s="16">
        <f>IF(OR(E252="",D252=""),"",IF(D252="Entrada",E252,-E252))</f>
        <v/>
      </c>
    </row>
    <row r="253">
      <c r="A253" s="22" t="n"/>
      <c r="B253" s="13" t="n"/>
      <c r="C253" s="13" t="n"/>
      <c r="D253" s="13" t="n"/>
      <c r="E253" s="14" t="n"/>
      <c r="F253" s="13" t="n"/>
      <c r="G253" s="16">
        <f>IF(OR(E253="",D253=""),"",IF(D253="Entrada",E253,-E253))</f>
        <v/>
      </c>
    </row>
    <row r="254">
      <c r="A254" s="22" t="n"/>
      <c r="B254" s="13" t="n"/>
      <c r="C254" s="13" t="n"/>
      <c r="D254" s="13" t="n"/>
      <c r="E254" s="14" t="n"/>
      <c r="F254" s="13" t="n"/>
      <c r="G254" s="16">
        <f>IF(OR(E254="",D254=""),"",IF(D254="Entrada",E254,-E254))</f>
        <v/>
      </c>
    </row>
    <row r="255">
      <c r="A255" s="22" t="n"/>
      <c r="B255" s="13" t="n"/>
      <c r="C255" s="13" t="n"/>
      <c r="D255" s="13" t="n"/>
      <c r="E255" s="14" t="n"/>
      <c r="F255" s="13" t="n"/>
      <c r="G255" s="16">
        <f>IF(OR(E255="",D255=""),"",IF(D255="Entrada",E255,-E255))</f>
        <v/>
      </c>
    </row>
    <row r="256">
      <c r="A256" s="22" t="n"/>
      <c r="B256" s="13" t="n"/>
      <c r="C256" s="13" t="n"/>
      <c r="D256" s="13" t="n"/>
      <c r="E256" s="14" t="n"/>
      <c r="F256" s="13" t="n"/>
      <c r="G256" s="16">
        <f>IF(OR(E256="",D256=""),"",IF(D256="Entrada",E256,-E256))</f>
        <v/>
      </c>
    </row>
    <row r="257">
      <c r="A257" s="22" t="n"/>
      <c r="B257" s="13" t="n"/>
      <c r="C257" s="13" t="n"/>
      <c r="D257" s="13" t="n"/>
      <c r="E257" s="14" t="n"/>
      <c r="F257" s="13" t="n"/>
      <c r="G257" s="16">
        <f>IF(OR(E257="",D257=""),"",IF(D257="Entrada",E257,-E257))</f>
        <v/>
      </c>
    </row>
    <row r="258">
      <c r="A258" s="22" t="n"/>
      <c r="B258" s="13" t="n"/>
      <c r="C258" s="13" t="n"/>
      <c r="D258" s="13" t="n"/>
      <c r="E258" s="14" t="n"/>
      <c r="F258" s="13" t="n"/>
      <c r="G258" s="16">
        <f>IF(OR(E258="",D258=""),"",IF(D258="Entrada",E258,-E258))</f>
        <v/>
      </c>
    </row>
    <row r="259">
      <c r="A259" s="22" t="n"/>
      <c r="B259" s="13" t="n"/>
      <c r="C259" s="13" t="n"/>
      <c r="D259" s="13" t="n"/>
      <c r="E259" s="14" t="n"/>
      <c r="F259" s="13" t="n"/>
      <c r="G259" s="16">
        <f>IF(OR(E259="",D259=""),"",IF(D259="Entrada",E259,-E259))</f>
        <v/>
      </c>
    </row>
    <row r="260">
      <c r="A260" s="22" t="n"/>
      <c r="B260" s="13" t="n"/>
      <c r="C260" s="13" t="n"/>
      <c r="D260" s="13" t="n"/>
      <c r="E260" s="14" t="n"/>
      <c r="F260" s="13" t="n"/>
      <c r="G260" s="16">
        <f>IF(OR(E260="",D260=""),"",IF(D260="Entrada",E260,-E260))</f>
        <v/>
      </c>
    </row>
    <row r="261">
      <c r="A261" s="22" t="n"/>
      <c r="B261" s="13" t="n"/>
      <c r="C261" s="13" t="n"/>
      <c r="D261" s="13" t="n"/>
      <c r="E261" s="14" t="n"/>
      <c r="F261" s="13" t="n"/>
      <c r="G261" s="16">
        <f>IF(OR(E261="",D261=""),"",IF(D261="Entrada",E261,-E261))</f>
        <v/>
      </c>
    </row>
    <row r="262">
      <c r="A262" s="22" t="n"/>
      <c r="B262" s="13" t="n"/>
      <c r="C262" s="13" t="n"/>
      <c r="D262" s="13" t="n"/>
      <c r="E262" s="14" t="n"/>
      <c r="F262" s="13" t="n"/>
      <c r="G262" s="16">
        <f>IF(OR(E262="",D262=""),"",IF(D262="Entrada",E262,-E262))</f>
        <v/>
      </c>
    </row>
    <row r="263">
      <c r="A263" s="22" t="n"/>
      <c r="B263" s="13" t="n"/>
      <c r="C263" s="13" t="n"/>
      <c r="D263" s="13" t="n"/>
      <c r="E263" s="14" t="n"/>
      <c r="F263" s="13" t="n"/>
      <c r="G263" s="16">
        <f>IF(OR(E263="",D263=""),"",IF(D263="Entrada",E263,-E263))</f>
        <v/>
      </c>
    </row>
    <row r="264">
      <c r="A264" s="22" t="n"/>
      <c r="B264" s="13" t="n"/>
      <c r="C264" s="13" t="n"/>
      <c r="D264" s="13" t="n"/>
      <c r="E264" s="14" t="n"/>
      <c r="F264" s="13" t="n"/>
      <c r="G264" s="16">
        <f>IF(OR(E264="",D264=""),"",IF(D264="Entrada",E264,-E264))</f>
        <v/>
      </c>
    </row>
    <row r="265">
      <c r="A265" s="22" t="n"/>
      <c r="B265" s="13" t="n"/>
      <c r="C265" s="13" t="n"/>
      <c r="D265" s="13" t="n"/>
      <c r="E265" s="14" t="n"/>
      <c r="F265" s="13" t="n"/>
      <c r="G265" s="16">
        <f>IF(OR(E265="",D265=""),"",IF(D265="Entrada",E265,-E265))</f>
        <v/>
      </c>
    </row>
    <row r="266">
      <c r="A266" s="22" t="n"/>
      <c r="B266" s="13" t="n"/>
      <c r="C266" s="13" t="n"/>
      <c r="D266" s="13" t="n"/>
      <c r="E266" s="14" t="n"/>
      <c r="F266" s="13" t="n"/>
      <c r="G266" s="16">
        <f>IF(OR(E266="",D266=""),"",IF(D266="Entrada",E266,-E266))</f>
        <v/>
      </c>
    </row>
    <row r="267">
      <c r="A267" s="22" t="n"/>
      <c r="B267" s="13" t="n"/>
      <c r="C267" s="13" t="n"/>
      <c r="D267" s="13" t="n"/>
      <c r="E267" s="14" t="n"/>
      <c r="F267" s="13" t="n"/>
      <c r="G267" s="16">
        <f>IF(OR(E267="",D267=""),"",IF(D267="Entrada",E267,-E267))</f>
        <v/>
      </c>
    </row>
    <row r="268">
      <c r="A268" s="22" t="n"/>
      <c r="B268" s="13" t="n"/>
      <c r="C268" s="13" t="n"/>
      <c r="D268" s="13" t="n"/>
      <c r="E268" s="14" t="n"/>
      <c r="F268" s="13" t="n"/>
      <c r="G268" s="16">
        <f>IF(OR(E268="",D268=""),"",IF(D268="Entrada",E268,-E268))</f>
        <v/>
      </c>
    </row>
    <row r="269">
      <c r="A269" s="22" t="n"/>
      <c r="B269" s="13" t="n"/>
      <c r="C269" s="13" t="n"/>
      <c r="D269" s="13" t="n"/>
      <c r="E269" s="14" t="n"/>
      <c r="F269" s="13" t="n"/>
      <c r="G269" s="16">
        <f>IF(OR(E269="",D269=""),"",IF(D269="Entrada",E269,-E269))</f>
        <v/>
      </c>
    </row>
    <row r="270">
      <c r="A270" s="22" t="n"/>
      <c r="B270" s="13" t="n"/>
      <c r="C270" s="13" t="n"/>
      <c r="D270" s="13" t="n"/>
      <c r="E270" s="14" t="n"/>
      <c r="F270" s="13" t="n"/>
      <c r="G270" s="16">
        <f>IF(OR(E270="",D270=""),"",IF(D270="Entrada",E270,-E270))</f>
        <v/>
      </c>
    </row>
    <row r="271">
      <c r="A271" s="22" t="n"/>
      <c r="B271" s="13" t="n"/>
      <c r="C271" s="13" t="n"/>
      <c r="D271" s="13" t="n"/>
      <c r="E271" s="14" t="n"/>
      <c r="F271" s="13" t="n"/>
      <c r="G271" s="16">
        <f>IF(OR(E271="",D271=""),"",IF(D271="Entrada",E271,-E271))</f>
        <v/>
      </c>
    </row>
    <row r="272">
      <c r="A272" s="22" t="n"/>
      <c r="B272" s="13" t="n"/>
      <c r="C272" s="13" t="n"/>
      <c r="D272" s="13" t="n"/>
      <c r="E272" s="14" t="n"/>
      <c r="F272" s="13" t="n"/>
      <c r="G272" s="16">
        <f>IF(OR(E272="",D272=""),"",IF(D272="Entrada",E272,-E272))</f>
        <v/>
      </c>
    </row>
    <row r="273">
      <c r="A273" s="22" t="n"/>
      <c r="B273" s="13" t="n"/>
      <c r="C273" s="13" t="n"/>
      <c r="D273" s="13" t="n"/>
      <c r="E273" s="14" t="n"/>
      <c r="F273" s="13" t="n"/>
      <c r="G273" s="16">
        <f>IF(OR(E273="",D273=""),"",IF(D273="Entrada",E273,-E273))</f>
        <v/>
      </c>
    </row>
    <row r="274">
      <c r="A274" s="22" t="n"/>
      <c r="B274" s="13" t="n"/>
      <c r="C274" s="13" t="n"/>
      <c r="D274" s="13" t="n"/>
      <c r="E274" s="14" t="n"/>
      <c r="F274" s="13" t="n"/>
      <c r="G274" s="16">
        <f>IF(OR(E274="",D274=""),"",IF(D274="Entrada",E274,-E274))</f>
        <v/>
      </c>
    </row>
    <row r="275">
      <c r="A275" s="22" t="n"/>
      <c r="B275" s="13" t="n"/>
      <c r="C275" s="13" t="n"/>
      <c r="D275" s="13" t="n"/>
      <c r="E275" s="14" t="n"/>
      <c r="F275" s="13" t="n"/>
      <c r="G275" s="16">
        <f>IF(OR(E275="",D275=""),"",IF(D275="Entrada",E275,-E275))</f>
        <v/>
      </c>
    </row>
    <row r="276">
      <c r="A276" s="22" t="n"/>
      <c r="B276" s="13" t="n"/>
      <c r="C276" s="13" t="n"/>
      <c r="D276" s="13" t="n"/>
      <c r="E276" s="14" t="n"/>
      <c r="F276" s="13" t="n"/>
      <c r="G276" s="16">
        <f>IF(OR(E276="",D276=""),"",IF(D276="Entrada",E276,-E276))</f>
        <v/>
      </c>
    </row>
    <row r="277">
      <c r="A277" s="22" t="n"/>
      <c r="B277" s="13" t="n"/>
      <c r="C277" s="13" t="n"/>
      <c r="D277" s="13" t="n"/>
      <c r="E277" s="14" t="n"/>
      <c r="F277" s="13" t="n"/>
      <c r="G277" s="16">
        <f>IF(OR(E277="",D277=""),"",IF(D277="Entrada",E277,-E277))</f>
        <v/>
      </c>
    </row>
    <row r="278">
      <c r="A278" s="22" t="n"/>
      <c r="B278" s="13" t="n"/>
      <c r="C278" s="13" t="n"/>
      <c r="D278" s="13" t="n"/>
      <c r="E278" s="14" t="n"/>
      <c r="F278" s="13" t="n"/>
      <c r="G278" s="16">
        <f>IF(OR(E278="",D278=""),"",IF(D278="Entrada",E278,-E278))</f>
        <v/>
      </c>
    </row>
    <row r="279">
      <c r="A279" s="22" t="n"/>
      <c r="B279" s="13" t="n"/>
      <c r="C279" s="13" t="n"/>
      <c r="D279" s="13" t="n"/>
      <c r="E279" s="14" t="n"/>
      <c r="F279" s="13" t="n"/>
      <c r="G279" s="16">
        <f>IF(OR(E279="",D279=""),"",IF(D279="Entrada",E279,-E279))</f>
        <v/>
      </c>
    </row>
    <row r="280">
      <c r="A280" s="22" t="n"/>
      <c r="B280" s="13" t="n"/>
      <c r="C280" s="13" t="n"/>
      <c r="D280" s="13" t="n"/>
      <c r="E280" s="14" t="n"/>
      <c r="F280" s="13" t="n"/>
      <c r="G280" s="16">
        <f>IF(OR(E280="",D280=""),"",IF(D280="Entrada",E280,-E280))</f>
        <v/>
      </c>
    </row>
    <row r="281">
      <c r="A281" s="22" t="n"/>
      <c r="B281" s="13" t="n"/>
      <c r="C281" s="13" t="n"/>
      <c r="D281" s="13" t="n"/>
      <c r="E281" s="14" t="n"/>
      <c r="F281" s="13" t="n"/>
      <c r="G281" s="16">
        <f>IF(OR(E281="",D281=""),"",IF(D281="Entrada",E281,-E281))</f>
        <v/>
      </c>
    </row>
    <row r="282">
      <c r="A282" s="22" t="n"/>
      <c r="B282" s="13" t="n"/>
      <c r="C282" s="13" t="n"/>
      <c r="D282" s="13" t="n"/>
      <c r="E282" s="14" t="n"/>
      <c r="F282" s="13" t="n"/>
      <c r="G282" s="16">
        <f>IF(OR(E282="",D282=""),"",IF(D282="Entrada",E282,-E282))</f>
        <v/>
      </c>
    </row>
    <row r="283">
      <c r="A283" s="22" t="n"/>
      <c r="B283" s="13" t="n"/>
      <c r="C283" s="13" t="n"/>
      <c r="D283" s="13" t="n"/>
      <c r="E283" s="14" t="n"/>
      <c r="F283" s="13" t="n"/>
      <c r="G283" s="16">
        <f>IF(OR(E283="",D283=""),"",IF(D283="Entrada",E283,-E283))</f>
        <v/>
      </c>
    </row>
    <row r="284">
      <c r="A284" s="22" t="n"/>
      <c r="B284" s="13" t="n"/>
      <c r="C284" s="13" t="n"/>
      <c r="D284" s="13" t="n"/>
      <c r="E284" s="14" t="n"/>
      <c r="F284" s="13" t="n"/>
      <c r="G284" s="16">
        <f>IF(OR(E284="",D284=""),"",IF(D284="Entrada",E284,-E284))</f>
        <v/>
      </c>
    </row>
    <row r="285">
      <c r="A285" s="22" t="n"/>
      <c r="B285" s="13" t="n"/>
      <c r="C285" s="13" t="n"/>
      <c r="D285" s="13" t="n"/>
      <c r="E285" s="14" t="n"/>
      <c r="F285" s="13" t="n"/>
      <c r="G285" s="16">
        <f>IF(OR(E285="",D285=""),"",IF(D285="Entrada",E285,-E285))</f>
        <v/>
      </c>
    </row>
    <row r="286">
      <c r="A286" s="22" t="n"/>
      <c r="B286" s="13" t="n"/>
      <c r="C286" s="13" t="n"/>
      <c r="D286" s="13" t="n"/>
      <c r="E286" s="14" t="n"/>
      <c r="F286" s="13" t="n"/>
      <c r="G286" s="16">
        <f>IF(OR(E286="",D286=""),"",IF(D286="Entrada",E286,-E286))</f>
        <v/>
      </c>
    </row>
    <row r="287">
      <c r="A287" s="22" t="n"/>
      <c r="B287" s="13" t="n"/>
      <c r="C287" s="13" t="n"/>
      <c r="D287" s="13" t="n"/>
      <c r="E287" s="14" t="n"/>
      <c r="F287" s="13" t="n"/>
      <c r="G287" s="16">
        <f>IF(OR(E287="",D287=""),"",IF(D287="Entrada",E287,-E287))</f>
        <v/>
      </c>
    </row>
    <row r="288">
      <c r="A288" s="22" t="n"/>
      <c r="B288" s="13" t="n"/>
      <c r="C288" s="13" t="n"/>
      <c r="D288" s="13" t="n"/>
      <c r="E288" s="14" t="n"/>
      <c r="F288" s="13" t="n"/>
      <c r="G288" s="16">
        <f>IF(OR(E288="",D288=""),"",IF(D288="Entrada",E288,-E288))</f>
        <v/>
      </c>
    </row>
    <row r="289">
      <c r="A289" s="22" t="n"/>
      <c r="B289" s="13" t="n"/>
      <c r="C289" s="13" t="n"/>
      <c r="D289" s="13" t="n"/>
      <c r="E289" s="14" t="n"/>
      <c r="F289" s="13" t="n"/>
      <c r="G289" s="16">
        <f>IF(OR(E289="",D289=""),"",IF(D289="Entrada",E289,-E289))</f>
        <v/>
      </c>
    </row>
    <row r="290">
      <c r="A290" s="22" t="n"/>
      <c r="B290" s="13" t="n"/>
      <c r="C290" s="13" t="n"/>
      <c r="D290" s="13" t="n"/>
      <c r="E290" s="14" t="n"/>
      <c r="F290" s="13" t="n"/>
      <c r="G290" s="16">
        <f>IF(OR(E290="",D290=""),"",IF(D290="Entrada",E290,-E290))</f>
        <v/>
      </c>
    </row>
    <row r="291">
      <c r="A291" s="22" t="n"/>
      <c r="B291" s="13" t="n"/>
      <c r="C291" s="13" t="n"/>
      <c r="D291" s="13" t="n"/>
      <c r="E291" s="14" t="n"/>
      <c r="F291" s="13" t="n"/>
      <c r="G291" s="16">
        <f>IF(OR(E291="",D291=""),"",IF(D291="Entrada",E291,-E291))</f>
        <v/>
      </c>
    </row>
    <row r="292">
      <c r="A292" s="22" t="n"/>
      <c r="B292" s="13" t="n"/>
      <c r="C292" s="13" t="n"/>
      <c r="D292" s="13" t="n"/>
      <c r="E292" s="14" t="n"/>
      <c r="F292" s="13" t="n"/>
      <c r="G292" s="16">
        <f>IF(OR(E292="",D292=""),"",IF(D292="Entrada",E292,-E292))</f>
        <v/>
      </c>
    </row>
    <row r="293">
      <c r="A293" s="22" t="n"/>
      <c r="B293" s="13" t="n"/>
      <c r="C293" s="13" t="n"/>
      <c r="D293" s="13" t="n"/>
      <c r="E293" s="14" t="n"/>
      <c r="F293" s="13" t="n"/>
      <c r="G293" s="16">
        <f>IF(OR(E293="",D293=""),"",IF(D293="Entrada",E293,-E293))</f>
        <v/>
      </c>
    </row>
    <row r="294">
      <c r="A294" s="22" t="n"/>
      <c r="B294" s="13" t="n"/>
      <c r="C294" s="13" t="n"/>
      <c r="D294" s="13" t="n"/>
      <c r="E294" s="14" t="n"/>
      <c r="F294" s="13" t="n"/>
      <c r="G294" s="16">
        <f>IF(OR(E294="",D294=""),"",IF(D294="Entrada",E294,-E294))</f>
        <v/>
      </c>
    </row>
    <row r="295">
      <c r="A295" s="22" t="n"/>
      <c r="B295" s="13" t="n"/>
      <c r="C295" s="13" t="n"/>
      <c r="D295" s="13" t="n"/>
      <c r="E295" s="14" t="n"/>
      <c r="F295" s="13" t="n"/>
      <c r="G295" s="16">
        <f>IF(OR(E295="",D295=""),"",IF(D295="Entrada",E295,-E295))</f>
        <v/>
      </c>
    </row>
    <row r="296">
      <c r="A296" s="22" t="n"/>
      <c r="B296" s="13" t="n"/>
      <c r="C296" s="13" t="n"/>
      <c r="D296" s="13" t="n"/>
      <c r="E296" s="14" t="n"/>
      <c r="F296" s="13" t="n"/>
      <c r="G296" s="16">
        <f>IF(OR(E296="",D296=""),"",IF(D296="Entrada",E296,-E296))</f>
        <v/>
      </c>
    </row>
    <row r="297">
      <c r="A297" s="22" t="n"/>
      <c r="B297" s="13" t="n"/>
      <c r="C297" s="13" t="n"/>
      <c r="D297" s="13" t="n"/>
      <c r="E297" s="14" t="n"/>
      <c r="F297" s="13" t="n"/>
      <c r="G297" s="16">
        <f>IF(OR(E297="",D297=""),"",IF(D297="Entrada",E297,-E297))</f>
        <v/>
      </c>
    </row>
    <row r="298">
      <c r="A298" s="22" t="n"/>
      <c r="B298" s="13" t="n"/>
      <c r="C298" s="13" t="n"/>
      <c r="D298" s="13" t="n"/>
      <c r="E298" s="14" t="n"/>
      <c r="F298" s="13" t="n"/>
      <c r="G298" s="16">
        <f>IF(OR(E298="",D298=""),"",IF(D298="Entrada",E298,-E298))</f>
        <v/>
      </c>
    </row>
    <row r="299">
      <c r="A299" s="22" t="n"/>
      <c r="B299" s="13" t="n"/>
      <c r="C299" s="13" t="n"/>
      <c r="D299" s="13" t="n"/>
      <c r="E299" s="14" t="n"/>
      <c r="F299" s="13" t="n"/>
      <c r="G299" s="16">
        <f>IF(OR(E299="",D299=""),"",IF(D299="Entrada",E299,-E299))</f>
        <v/>
      </c>
    </row>
    <row r="300">
      <c r="A300" s="22" t="n"/>
      <c r="B300" s="13" t="n"/>
      <c r="C300" s="13" t="n"/>
      <c r="D300" s="13" t="n"/>
      <c r="E300" s="14" t="n"/>
      <c r="F300" s="13" t="n"/>
      <c r="G300" s="16">
        <f>IF(OR(E300="",D300=""),"",IF(D300="Entrada",E300,-E300))</f>
        <v/>
      </c>
    </row>
    <row r="301">
      <c r="A301" s="22" t="n"/>
      <c r="B301" s="13" t="n"/>
      <c r="C301" s="13" t="n"/>
      <c r="D301" s="13" t="n"/>
      <c r="E301" s="14" t="n"/>
      <c r="F301" s="13" t="n"/>
      <c r="G301" s="16">
        <f>IF(OR(E301="",D301=""),"",IF(D301="Entrada",E301,-E301))</f>
        <v/>
      </c>
    </row>
    <row r="302">
      <c r="A302" s="22" t="n"/>
      <c r="B302" s="13" t="n"/>
      <c r="C302" s="13" t="n"/>
      <c r="D302" s="13" t="n"/>
      <c r="E302" s="14" t="n"/>
      <c r="F302" s="13" t="n"/>
      <c r="G302" s="16">
        <f>IF(OR(E302="",D302=""),"",IF(D302="Entrada",E302,-E302))</f>
        <v/>
      </c>
    </row>
    <row r="303">
      <c r="A303" s="22" t="n"/>
      <c r="B303" s="13" t="n"/>
      <c r="C303" s="13" t="n"/>
      <c r="D303" s="13" t="n"/>
      <c r="E303" s="14" t="n"/>
      <c r="F303" s="13" t="n"/>
      <c r="G303" s="16">
        <f>IF(OR(E303="",D303=""),"",IF(D303="Entrada",E303,-E303))</f>
        <v/>
      </c>
    </row>
    <row r="304">
      <c r="A304" s="22" t="n"/>
      <c r="B304" s="13" t="n"/>
      <c r="C304" s="13" t="n"/>
      <c r="D304" s="13" t="n"/>
      <c r="E304" s="14" t="n"/>
      <c r="F304" s="13" t="n"/>
      <c r="G304" s="16">
        <f>IF(OR(E304="",D304=""),"",IF(D304="Entrada",E304,-E304))</f>
        <v/>
      </c>
    </row>
    <row r="305">
      <c r="A305" s="22" t="n"/>
      <c r="B305" s="13" t="n"/>
      <c r="C305" s="13" t="n"/>
      <c r="D305" s="13" t="n"/>
      <c r="E305" s="14" t="n"/>
      <c r="F305" s="13" t="n"/>
      <c r="G305" s="16">
        <f>IF(OR(E305="",D305=""),"",IF(D305="Entrada",E305,-E305))</f>
        <v/>
      </c>
    </row>
    <row r="306">
      <c r="A306" s="22" t="n"/>
      <c r="B306" s="13" t="n"/>
      <c r="C306" s="13" t="n"/>
      <c r="D306" s="13" t="n"/>
      <c r="E306" s="14" t="n"/>
      <c r="F306" s="13" t="n"/>
      <c r="G306" s="16">
        <f>IF(OR(E306="",D306=""),"",IF(D306="Entrada",E306,-E306))</f>
        <v/>
      </c>
    </row>
    <row r="307">
      <c r="A307" s="22" t="n"/>
      <c r="B307" s="13" t="n"/>
      <c r="C307" s="13" t="n"/>
      <c r="D307" s="13" t="n"/>
      <c r="E307" s="14" t="n"/>
      <c r="F307" s="13" t="n"/>
      <c r="G307" s="16">
        <f>IF(OR(E307="",D307=""),"",IF(D307="Entrada",E307,-E307))</f>
        <v/>
      </c>
    </row>
    <row r="308">
      <c r="A308" s="22" t="n"/>
      <c r="B308" s="13" t="n"/>
      <c r="C308" s="13" t="n"/>
      <c r="D308" s="13" t="n"/>
      <c r="E308" s="14" t="n"/>
      <c r="F308" s="13" t="n"/>
      <c r="G308" s="16">
        <f>IF(OR(E308="",D308=""),"",IF(D308="Entrada",E308,-E308))</f>
        <v/>
      </c>
    </row>
    <row r="309">
      <c r="A309" s="22" t="n"/>
      <c r="B309" s="13" t="n"/>
      <c r="C309" s="13" t="n"/>
      <c r="D309" s="13" t="n"/>
      <c r="E309" s="14" t="n"/>
      <c r="F309" s="13" t="n"/>
      <c r="G309" s="16">
        <f>IF(OR(E309="",D309=""),"",IF(D309="Entrada",E309,-E309))</f>
        <v/>
      </c>
    </row>
    <row r="310">
      <c r="A310" s="22" t="n"/>
      <c r="B310" s="13" t="n"/>
      <c r="C310" s="13" t="n"/>
      <c r="D310" s="13" t="n"/>
      <c r="E310" s="14" t="n"/>
      <c r="F310" s="13" t="n"/>
      <c r="G310" s="16">
        <f>IF(OR(E310="",D310=""),"",IF(D310="Entrada",E310,-E310))</f>
        <v/>
      </c>
    </row>
    <row r="311">
      <c r="A311" s="22" t="n"/>
      <c r="B311" s="13" t="n"/>
      <c r="C311" s="13" t="n"/>
      <c r="D311" s="13" t="n"/>
      <c r="E311" s="14" t="n"/>
      <c r="F311" s="13" t="n"/>
      <c r="G311" s="16">
        <f>IF(OR(E311="",D311=""),"",IF(D311="Entrada",E311,-E311))</f>
        <v/>
      </c>
    </row>
    <row r="312">
      <c r="A312" s="22" t="n"/>
      <c r="B312" s="13" t="n"/>
      <c r="C312" s="13" t="n"/>
      <c r="D312" s="13" t="n"/>
      <c r="E312" s="14" t="n"/>
      <c r="F312" s="13" t="n"/>
      <c r="G312" s="16">
        <f>IF(OR(E312="",D312=""),"",IF(D312="Entrada",E312,-E312))</f>
        <v/>
      </c>
    </row>
    <row r="313">
      <c r="A313" s="22" t="n"/>
      <c r="B313" s="13" t="n"/>
      <c r="C313" s="13" t="n"/>
      <c r="D313" s="13" t="n"/>
      <c r="E313" s="14" t="n"/>
      <c r="F313" s="13" t="n"/>
      <c r="G313" s="16">
        <f>IF(OR(E313="",D313=""),"",IF(D313="Entrada",E313,-E313))</f>
        <v/>
      </c>
    </row>
    <row r="314">
      <c r="A314" s="22" t="n"/>
      <c r="B314" s="13" t="n"/>
      <c r="C314" s="13" t="n"/>
      <c r="D314" s="13" t="n"/>
      <c r="E314" s="14" t="n"/>
      <c r="F314" s="13" t="n"/>
      <c r="G314" s="16">
        <f>IF(OR(E314="",D314=""),"",IF(D314="Entrada",E314,-E314))</f>
        <v/>
      </c>
    </row>
    <row r="315">
      <c r="A315" s="22" t="n"/>
      <c r="B315" s="13" t="n"/>
      <c r="C315" s="13" t="n"/>
      <c r="D315" s="13" t="n"/>
      <c r="E315" s="14" t="n"/>
      <c r="F315" s="13" t="n"/>
      <c r="G315" s="16">
        <f>IF(OR(E315="",D315=""),"",IF(D315="Entrada",E315,-E315))</f>
        <v/>
      </c>
    </row>
    <row r="316">
      <c r="A316" s="22" t="n"/>
      <c r="B316" s="13" t="n"/>
      <c r="C316" s="13" t="n"/>
      <c r="D316" s="13" t="n"/>
      <c r="E316" s="14" t="n"/>
      <c r="F316" s="13" t="n"/>
      <c r="G316" s="16">
        <f>IF(OR(E316="",D316=""),"",IF(D316="Entrada",E316,-E316))</f>
        <v/>
      </c>
    </row>
    <row r="317">
      <c r="A317" s="22" t="n"/>
      <c r="B317" s="13" t="n"/>
      <c r="C317" s="13" t="n"/>
      <c r="D317" s="13" t="n"/>
      <c r="E317" s="14" t="n"/>
      <c r="F317" s="13" t="n"/>
      <c r="G317" s="16">
        <f>IF(OR(E317="",D317=""),"",IF(D317="Entrada",E317,-E317))</f>
        <v/>
      </c>
    </row>
    <row r="318">
      <c r="A318" s="22" t="n"/>
      <c r="B318" s="13" t="n"/>
      <c r="C318" s="13" t="n"/>
      <c r="D318" s="13" t="n"/>
      <c r="E318" s="14" t="n"/>
      <c r="F318" s="13" t="n"/>
      <c r="G318" s="16">
        <f>IF(OR(E318="",D318=""),"",IF(D318="Entrada",E318,-E318))</f>
        <v/>
      </c>
    </row>
    <row r="319">
      <c r="A319" s="22" t="n"/>
      <c r="B319" s="13" t="n"/>
      <c r="C319" s="13" t="n"/>
      <c r="D319" s="13" t="n"/>
      <c r="E319" s="14" t="n"/>
      <c r="F319" s="13" t="n"/>
      <c r="G319" s="16">
        <f>IF(OR(E319="",D319=""),"",IF(D319="Entrada",E319,-E319))</f>
        <v/>
      </c>
    </row>
    <row r="320">
      <c r="A320" s="22" t="n"/>
      <c r="B320" s="13" t="n"/>
      <c r="C320" s="13" t="n"/>
      <c r="D320" s="13" t="n"/>
      <c r="E320" s="14" t="n"/>
      <c r="F320" s="13" t="n"/>
      <c r="G320" s="16">
        <f>IF(OR(E320="",D320=""),"",IF(D320="Entrada",E320,-E320))</f>
        <v/>
      </c>
    </row>
    <row r="321">
      <c r="A321" s="22" t="n"/>
      <c r="B321" s="13" t="n"/>
      <c r="C321" s="13" t="n"/>
      <c r="D321" s="13" t="n"/>
      <c r="E321" s="14" t="n"/>
      <c r="F321" s="13" t="n"/>
      <c r="G321" s="16">
        <f>IF(OR(E321="",D321=""),"",IF(D321="Entrada",E321,-E321))</f>
        <v/>
      </c>
    </row>
    <row r="322">
      <c r="A322" s="22" t="n"/>
      <c r="B322" s="13" t="n"/>
      <c r="C322" s="13" t="n"/>
      <c r="D322" s="13" t="n"/>
      <c r="E322" s="14" t="n"/>
      <c r="F322" s="13" t="n"/>
      <c r="G322" s="16">
        <f>IF(OR(E322="",D322=""),"",IF(D322="Entrada",E322,-E322))</f>
        <v/>
      </c>
    </row>
    <row r="323">
      <c r="A323" s="22" t="n"/>
      <c r="B323" s="13" t="n"/>
      <c r="C323" s="13" t="n"/>
      <c r="D323" s="13" t="n"/>
      <c r="E323" s="14" t="n"/>
      <c r="F323" s="13" t="n"/>
      <c r="G323" s="16">
        <f>IF(OR(E323="",D323=""),"",IF(D323="Entrada",E323,-E323))</f>
        <v/>
      </c>
    </row>
    <row r="324">
      <c r="A324" s="22" t="n"/>
      <c r="B324" s="13" t="n"/>
      <c r="C324" s="13" t="n"/>
      <c r="D324" s="13" t="n"/>
      <c r="E324" s="14" t="n"/>
      <c r="F324" s="13" t="n"/>
      <c r="G324" s="16">
        <f>IF(OR(E324="",D324=""),"",IF(D324="Entrada",E324,-E324))</f>
        <v/>
      </c>
    </row>
    <row r="325">
      <c r="A325" s="22" t="n"/>
      <c r="B325" s="13" t="n"/>
      <c r="C325" s="13" t="n"/>
      <c r="D325" s="13" t="n"/>
      <c r="E325" s="14" t="n"/>
      <c r="F325" s="13" t="n"/>
      <c r="G325" s="16">
        <f>IF(OR(E325="",D325=""),"",IF(D325="Entrada",E325,-E325))</f>
        <v/>
      </c>
    </row>
    <row r="326">
      <c r="A326" s="22" t="n"/>
      <c r="B326" s="13" t="n"/>
      <c r="C326" s="13" t="n"/>
      <c r="D326" s="13" t="n"/>
      <c r="E326" s="14" t="n"/>
      <c r="F326" s="13" t="n"/>
      <c r="G326" s="16">
        <f>IF(OR(E326="",D326=""),"",IF(D326="Entrada",E326,-E326))</f>
        <v/>
      </c>
    </row>
    <row r="327">
      <c r="A327" s="22" t="n"/>
      <c r="B327" s="13" t="n"/>
      <c r="C327" s="13" t="n"/>
      <c r="D327" s="13" t="n"/>
      <c r="E327" s="14" t="n"/>
      <c r="F327" s="13" t="n"/>
      <c r="G327" s="16">
        <f>IF(OR(E327="",D327=""),"",IF(D327="Entrada",E327,-E327))</f>
        <v/>
      </c>
    </row>
    <row r="328">
      <c r="A328" s="22" t="n"/>
      <c r="B328" s="13" t="n"/>
      <c r="C328" s="13" t="n"/>
      <c r="D328" s="13" t="n"/>
      <c r="E328" s="14" t="n"/>
      <c r="F328" s="13" t="n"/>
      <c r="G328" s="16">
        <f>IF(OR(E328="",D328=""),"",IF(D328="Entrada",E328,-E328))</f>
        <v/>
      </c>
    </row>
    <row r="329">
      <c r="A329" s="22" t="n"/>
      <c r="B329" s="13" t="n"/>
      <c r="C329" s="13" t="n"/>
      <c r="D329" s="13" t="n"/>
      <c r="E329" s="14" t="n"/>
      <c r="F329" s="13" t="n"/>
      <c r="G329" s="16">
        <f>IF(OR(E329="",D329=""),"",IF(D329="Entrada",E329,-E329))</f>
        <v/>
      </c>
    </row>
    <row r="330">
      <c r="A330" s="22" t="n"/>
      <c r="B330" s="13" t="n"/>
      <c r="C330" s="13" t="n"/>
      <c r="D330" s="13" t="n"/>
      <c r="E330" s="14" t="n"/>
      <c r="F330" s="13" t="n"/>
      <c r="G330" s="16">
        <f>IF(OR(E330="",D330=""),"",IF(D330="Entrada",E330,-E330))</f>
        <v/>
      </c>
    </row>
    <row r="331">
      <c r="A331" s="22" t="n"/>
      <c r="B331" s="13" t="n"/>
      <c r="C331" s="13" t="n"/>
      <c r="D331" s="13" t="n"/>
      <c r="E331" s="14" t="n"/>
      <c r="F331" s="13" t="n"/>
      <c r="G331" s="16">
        <f>IF(OR(E331="",D331=""),"",IF(D331="Entrada",E331,-E331))</f>
        <v/>
      </c>
    </row>
    <row r="332">
      <c r="A332" s="22" t="n"/>
      <c r="B332" s="13" t="n"/>
      <c r="C332" s="13" t="n"/>
      <c r="D332" s="13" t="n"/>
      <c r="E332" s="14" t="n"/>
      <c r="F332" s="13" t="n"/>
      <c r="G332" s="16">
        <f>IF(OR(E332="",D332=""),"",IF(D332="Entrada",E332,-E332))</f>
        <v/>
      </c>
    </row>
    <row r="333">
      <c r="A333" s="22" t="n"/>
      <c r="B333" s="13" t="n"/>
      <c r="C333" s="13" t="n"/>
      <c r="D333" s="13" t="n"/>
      <c r="E333" s="14" t="n"/>
      <c r="F333" s="13" t="n"/>
      <c r="G333" s="16">
        <f>IF(OR(E333="",D333=""),"",IF(D333="Entrada",E333,-E333))</f>
        <v/>
      </c>
    </row>
    <row r="334">
      <c r="A334" s="22" t="n"/>
      <c r="B334" s="13" t="n"/>
      <c r="C334" s="13" t="n"/>
      <c r="D334" s="13" t="n"/>
      <c r="E334" s="14" t="n"/>
      <c r="F334" s="13" t="n"/>
      <c r="G334" s="16">
        <f>IF(OR(E334="",D334=""),"",IF(D334="Entrada",E334,-E334))</f>
        <v/>
      </c>
    </row>
    <row r="335">
      <c r="A335" s="22" t="n"/>
      <c r="B335" s="13" t="n"/>
      <c r="C335" s="13" t="n"/>
      <c r="D335" s="13" t="n"/>
      <c r="E335" s="14" t="n"/>
      <c r="F335" s="13" t="n"/>
      <c r="G335" s="16">
        <f>IF(OR(E335="",D335=""),"",IF(D335="Entrada",E335,-E335))</f>
        <v/>
      </c>
    </row>
    <row r="336">
      <c r="A336" s="22" t="n"/>
      <c r="B336" s="13" t="n"/>
      <c r="C336" s="13" t="n"/>
      <c r="D336" s="13" t="n"/>
      <c r="E336" s="14" t="n"/>
      <c r="F336" s="13" t="n"/>
      <c r="G336" s="16">
        <f>IF(OR(E336="",D336=""),"",IF(D336="Entrada",E336,-E336))</f>
        <v/>
      </c>
    </row>
    <row r="337">
      <c r="A337" s="22" t="n"/>
      <c r="B337" s="13" t="n"/>
      <c r="C337" s="13" t="n"/>
      <c r="D337" s="13" t="n"/>
      <c r="E337" s="14" t="n"/>
      <c r="F337" s="13" t="n"/>
      <c r="G337" s="16">
        <f>IF(OR(E337="",D337=""),"",IF(D337="Entrada",E337,-E337))</f>
        <v/>
      </c>
    </row>
    <row r="338">
      <c r="A338" s="22" t="n"/>
      <c r="B338" s="13" t="n"/>
      <c r="C338" s="13" t="n"/>
      <c r="D338" s="13" t="n"/>
      <c r="E338" s="14" t="n"/>
      <c r="F338" s="13" t="n"/>
      <c r="G338" s="16">
        <f>IF(OR(E338="",D338=""),"",IF(D338="Entrada",E338,-E338))</f>
        <v/>
      </c>
    </row>
    <row r="339">
      <c r="A339" s="22" t="n"/>
      <c r="B339" s="13" t="n"/>
      <c r="C339" s="13" t="n"/>
      <c r="D339" s="13" t="n"/>
      <c r="E339" s="14" t="n"/>
      <c r="F339" s="13" t="n"/>
      <c r="G339" s="16">
        <f>IF(OR(E339="",D339=""),"",IF(D339="Entrada",E339,-E339))</f>
        <v/>
      </c>
    </row>
    <row r="340">
      <c r="A340" s="22" t="n"/>
      <c r="B340" s="13" t="n"/>
      <c r="C340" s="13" t="n"/>
      <c r="D340" s="13" t="n"/>
      <c r="E340" s="14" t="n"/>
      <c r="F340" s="13" t="n"/>
      <c r="G340" s="16">
        <f>IF(OR(E340="",D340=""),"",IF(D340="Entrada",E340,-E340))</f>
        <v/>
      </c>
    </row>
    <row r="341">
      <c r="A341" s="22" t="n"/>
      <c r="B341" s="13" t="n"/>
      <c r="C341" s="13" t="n"/>
      <c r="D341" s="13" t="n"/>
      <c r="E341" s="14" t="n"/>
      <c r="F341" s="13" t="n"/>
      <c r="G341" s="16">
        <f>IF(OR(E341="",D341=""),"",IF(D341="Entrada",E341,-E341))</f>
        <v/>
      </c>
    </row>
    <row r="342">
      <c r="A342" s="22" t="n"/>
      <c r="B342" s="13" t="n"/>
      <c r="C342" s="13" t="n"/>
      <c r="D342" s="13" t="n"/>
      <c r="E342" s="14" t="n"/>
      <c r="F342" s="13" t="n"/>
      <c r="G342" s="16">
        <f>IF(OR(E342="",D342=""),"",IF(D342="Entrada",E342,-E342))</f>
        <v/>
      </c>
    </row>
    <row r="343">
      <c r="A343" s="22" t="n"/>
      <c r="B343" s="13" t="n"/>
      <c r="C343" s="13" t="n"/>
      <c r="D343" s="13" t="n"/>
      <c r="E343" s="14" t="n"/>
      <c r="F343" s="13" t="n"/>
      <c r="G343" s="16">
        <f>IF(OR(E343="",D343=""),"",IF(D343="Entrada",E343,-E343))</f>
        <v/>
      </c>
    </row>
    <row r="344">
      <c r="A344" s="22" t="n"/>
      <c r="B344" s="13" t="n"/>
      <c r="C344" s="13" t="n"/>
      <c r="D344" s="13" t="n"/>
      <c r="E344" s="14" t="n"/>
      <c r="F344" s="13" t="n"/>
      <c r="G344" s="16">
        <f>IF(OR(E344="",D344=""),"",IF(D344="Entrada",E344,-E344))</f>
        <v/>
      </c>
    </row>
    <row r="345">
      <c r="A345" s="22" t="n"/>
      <c r="B345" s="13" t="n"/>
      <c r="C345" s="13" t="n"/>
      <c r="D345" s="13" t="n"/>
      <c r="E345" s="14" t="n"/>
      <c r="F345" s="13" t="n"/>
      <c r="G345" s="16">
        <f>IF(OR(E345="",D345=""),"",IF(D345="Entrada",E345,-E345))</f>
        <v/>
      </c>
    </row>
    <row r="346">
      <c r="A346" s="22" t="n"/>
      <c r="B346" s="13" t="n"/>
      <c r="C346" s="13" t="n"/>
      <c r="D346" s="13" t="n"/>
      <c r="E346" s="14" t="n"/>
      <c r="F346" s="13" t="n"/>
      <c r="G346" s="16">
        <f>IF(OR(E346="",D346=""),"",IF(D346="Entrada",E346,-E346))</f>
        <v/>
      </c>
    </row>
    <row r="347">
      <c r="A347" s="22" t="n"/>
      <c r="B347" s="13" t="n"/>
      <c r="C347" s="13" t="n"/>
      <c r="D347" s="13" t="n"/>
      <c r="E347" s="14" t="n"/>
      <c r="F347" s="13" t="n"/>
      <c r="G347" s="16">
        <f>IF(OR(E347="",D347=""),"",IF(D347="Entrada",E347,-E347))</f>
        <v/>
      </c>
    </row>
    <row r="348">
      <c r="A348" s="22" t="n"/>
      <c r="B348" s="13" t="n"/>
      <c r="C348" s="13" t="n"/>
      <c r="D348" s="13" t="n"/>
      <c r="E348" s="14" t="n"/>
      <c r="F348" s="13" t="n"/>
      <c r="G348" s="16">
        <f>IF(OR(E348="",D348=""),"",IF(D348="Entrada",E348,-E348))</f>
        <v/>
      </c>
    </row>
    <row r="349">
      <c r="A349" s="22" t="n"/>
      <c r="B349" s="13" t="n"/>
      <c r="C349" s="13" t="n"/>
      <c r="D349" s="13" t="n"/>
      <c r="E349" s="14" t="n"/>
      <c r="F349" s="13" t="n"/>
      <c r="G349" s="16">
        <f>IF(OR(E349="",D349=""),"",IF(D349="Entrada",E349,-E349))</f>
        <v/>
      </c>
    </row>
    <row r="350">
      <c r="A350" s="22" t="n"/>
      <c r="B350" s="13" t="n"/>
      <c r="C350" s="13" t="n"/>
      <c r="D350" s="13" t="n"/>
      <c r="E350" s="14" t="n"/>
      <c r="F350" s="13" t="n"/>
      <c r="G350" s="16">
        <f>IF(OR(E350="",D350=""),"",IF(D350="Entrada",E350,-E350))</f>
        <v/>
      </c>
    </row>
    <row r="351">
      <c r="A351" s="22" t="n"/>
      <c r="B351" s="13" t="n"/>
      <c r="C351" s="13" t="n"/>
      <c r="D351" s="13" t="n"/>
      <c r="E351" s="14" t="n"/>
      <c r="F351" s="13" t="n"/>
      <c r="G351" s="16">
        <f>IF(OR(E351="",D351=""),"",IF(D351="Entrada",E351,-E351))</f>
        <v/>
      </c>
    </row>
    <row r="352">
      <c r="A352" s="22" t="n"/>
      <c r="B352" s="13" t="n"/>
      <c r="C352" s="13" t="n"/>
      <c r="D352" s="13" t="n"/>
      <c r="E352" s="14" t="n"/>
      <c r="F352" s="13" t="n"/>
      <c r="G352" s="16">
        <f>IF(OR(E352="",D352=""),"",IF(D352="Entrada",E352,-E352))</f>
        <v/>
      </c>
    </row>
    <row r="353">
      <c r="A353" s="22" t="n"/>
      <c r="B353" s="13" t="n"/>
      <c r="C353" s="13" t="n"/>
      <c r="D353" s="13" t="n"/>
      <c r="E353" s="14" t="n"/>
      <c r="F353" s="13" t="n"/>
      <c r="G353" s="16">
        <f>IF(OR(E353="",D353=""),"",IF(D353="Entrada",E353,-E353))</f>
        <v/>
      </c>
    </row>
    <row r="354">
      <c r="A354" s="22" t="n"/>
      <c r="B354" s="13" t="n"/>
      <c r="C354" s="13" t="n"/>
      <c r="D354" s="13" t="n"/>
      <c r="E354" s="14" t="n"/>
      <c r="F354" s="13" t="n"/>
      <c r="G354" s="16">
        <f>IF(OR(E354="",D354=""),"",IF(D354="Entrada",E354,-E354))</f>
        <v/>
      </c>
    </row>
    <row r="355">
      <c r="A355" s="22" t="n"/>
      <c r="B355" s="13" t="n"/>
      <c r="C355" s="13" t="n"/>
      <c r="D355" s="13" t="n"/>
      <c r="E355" s="14" t="n"/>
      <c r="F355" s="13" t="n"/>
      <c r="G355" s="16">
        <f>IF(OR(E355="",D355=""),"",IF(D355="Entrada",E355,-E355))</f>
        <v/>
      </c>
    </row>
    <row r="356">
      <c r="A356" s="22" t="n"/>
      <c r="B356" s="13" t="n"/>
      <c r="C356" s="13" t="n"/>
      <c r="D356" s="13" t="n"/>
      <c r="E356" s="14" t="n"/>
      <c r="F356" s="13" t="n"/>
      <c r="G356" s="16">
        <f>IF(OR(E356="",D356=""),"",IF(D356="Entrada",E356,-E356))</f>
        <v/>
      </c>
    </row>
    <row r="357">
      <c r="A357" s="22" t="n"/>
      <c r="B357" s="13" t="n"/>
      <c r="C357" s="13" t="n"/>
      <c r="D357" s="13" t="n"/>
      <c r="E357" s="14" t="n"/>
      <c r="F357" s="13" t="n"/>
      <c r="G357" s="16">
        <f>IF(OR(E357="",D357=""),"",IF(D357="Entrada",E357,-E357))</f>
        <v/>
      </c>
    </row>
    <row r="358">
      <c r="A358" s="22" t="n"/>
      <c r="B358" s="13" t="n"/>
      <c r="C358" s="13" t="n"/>
      <c r="D358" s="13" t="n"/>
      <c r="E358" s="14" t="n"/>
      <c r="F358" s="13" t="n"/>
      <c r="G358" s="16">
        <f>IF(OR(E358="",D358=""),"",IF(D358="Entrada",E358,-E358))</f>
        <v/>
      </c>
    </row>
    <row r="359">
      <c r="A359" s="22" t="n"/>
      <c r="B359" s="13" t="n"/>
      <c r="C359" s="13" t="n"/>
      <c r="D359" s="13" t="n"/>
      <c r="E359" s="14" t="n"/>
      <c r="F359" s="13" t="n"/>
      <c r="G359" s="16">
        <f>IF(OR(E359="",D359=""),"",IF(D359="Entrada",E359,-E359))</f>
        <v/>
      </c>
    </row>
    <row r="360">
      <c r="A360" s="22" t="n"/>
      <c r="B360" s="13" t="n"/>
      <c r="C360" s="13" t="n"/>
      <c r="D360" s="13" t="n"/>
      <c r="E360" s="14" t="n"/>
      <c r="F360" s="13" t="n"/>
      <c r="G360" s="16">
        <f>IF(OR(E360="",D360=""),"",IF(D360="Entrada",E360,-E360))</f>
        <v/>
      </c>
    </row>
    <row r="361">
      <c r="A361" s="22" t="n"/>
      <c r="B361" s="13" t="n"/>
      <c r="C361" s="13" t="n"/>
      <c r="D361" s="13" t="n"/>
      <c r="E361" s="14" t="n"/>
      <c r="F361" s="13" t="n"/>
      <c r="G361" s="16">
        <f>IF(OR(E361="",D361=""),"",IF(D361="Entrada",E361,-E361))</f>
        <v/>
      </c>
    </row>
    <row r="362">
      <c r="A362" s="22" t="n"/>
      <c r="B362" s="13" t="n"/>
      <c r="C362" s="13" t="n"/>
      <c r="D362" s="13" t="n"/>
      <c r="E362" s="14" t="n"/>
      <c r="F362" s="13" t="n"/>
      <c r="G362" s="16">
        <f>IF(OR(E362="",D362=""),"",IF(D362="Entrada",E362,-E362))</f>
        <v/>
      </c>
    </row>
    <row r="363">
      <c r="A363" s="22" t="n"/>
      <c r="B363" s="13" t="n"/>
      <c r="C363" s="13" t="n"/>
      <c r="D363" s="13" t="n"/>
      <c r="E363" s="14" t="n"/>
      <c r="F363" s="13" t="n"/>
      <c r="G363" s="16">
        <f>IF(OR(E363="",D363=""),"",IF(D363="Entrada",E363,-E363))</f>
        <v/>
      </c>
    </row>
    <row r="364">
      <c r="A364" s="22" t="n"/>
      <c r="B364" s="13" t="n"/>
      <c r="C364" s="13" t="n"/>
      <c r="D364" s="13" t="n"/>
      <c r="E364" s="14" t="n"/>
      <c r="F364" s="13" t="n"/>
      <c r="G364" s="16">
        <f>IF(OR(E364="",D364=""),"",IF(D364="Entrada",E364,-E364))</f>
        <v/>
      </c>
    </row>
    <row r="365">
      <c r="A365" s="22" t="n"/>
      <c r="B365" s="13" t="n"/>
      <c r="C365" s="13" t="n"/>
      <c r="D365" s="13" t="n"/>
      <c r="E365" s="14" t="n"/>
      <c r="F365" s="13" t="n"/>
      <c r="G365" s="16">
        <f>IF(OR(E365="",D365=""),"",IF(D365="Entrada",E365,-E365))</f>
        <v/>
      </c>
    </row>
    <row r="366">
      <c r="A366" s="22" t="n"/>
      <c r="B366" s="13" t="n"/>
      <c r="C366" s="13" t="n"/>
      <c r="D366" s="13" t="n"/>
      <c r="E366" s="14" t="n"/>
      <c r="F366" s="13" t="n"/>
      <c r="G366" s="16">
        <f>IF(OR(E366="",D366=""),"",IF(D366="Entrada",E366,-E366))</f>
        <v/>
      </c>
    </row>
    <row r="367">
      <c r="A367" s="22" t="n"/>
      <c r="B367" s="13" t="n"/>
      <c r="C367" s="13" t="n"/>
      <c r="D367" s="13" t="n"/>
      <c r="E367" s="14" t="n"/>
      <c r="F367" s="13" t="n"/>
      <c r="G367" s="16">
        <f>IF(OR(E367="",D367=""),"",IF(D367="Entrada",E367,-E367))</f>
        <v/>
      </c>
    </row>
    <row r="368">
      <c r="A368" s="22" t="n"/>
      <c r="B368" s="13" t="n"/>
      <c r="C368" s="13" t="n"/>
      <c r="D368" s="13" t="n"/>
      <c r="E368" s="14" t="n"/>
      <c r="F368" s="13" t="n"/>
      <c r="G368" s="16">
        <f>IF(OR(E368="",D368=""),"",IF(D368="Entrada",E368,-E368))</f>
        <v/>
      </c>
    </row>
    <row r="369">
      <c r="A369" s="22" t="n"/>
      <c r="B369" s="13" t="n"/>
      <c r="C369" s="13" t="n"/>
      <c r="D369" s="13" t="n"/>
      <c r="E369" s="14" t="n"/>
      <c r="F369" s="13" t="n"/>
      <c r="G369" s="16">
        <f>IF(OR(E369="",D369=""),"",IF(D369="Entrada",E369,-E369))</f>
        <v/>
      </c>
    </row>
    <row r="370">
      <c r="A370" s="22" t="n"/>
      <c r="B370" s="13" t="n"/>
      <c r="C370" s="13" t="n"/>
      <c r="D370" s="13" t="n"/>
      <c r="E370" s="14" t="n"/>
      <c r="F370" s="13" t="n"/>
      <c r="G370" s="16">
        <f>IF(OR(E370="",D370=""),"",IF(D370="Entrada",E370,-E370))</f>
        <v/>
      </c>
    </row>
    <row r="371">
      <c r="A371" s="22" t="n"/>
      <c r="B371" s="13" t="n"/>
      <c r="C371" s="13" t="n"/>
      <c r="D371" s="13" t="n"/>
      <c r="E371" s="14" t="n"/>
      <c r="F371" s="13" t="n"/>
      <c r="G371" s="16">
        <f>IF(OR(E371="",D371=""),"",IF(D371="Entrada",E371,-E371))</f>
        <v/>
      </c>
    </row>
    <row r="372">
      <c r="A372" s="22" t="n"/>
      <c r="B372" s="13" t="n"/>
      <c r="C372" s="13" t="n"/>
      <c r="D372" s="13" t="n"/>
      <c r="E372" s="14" t="n"/>
      <c r="F372" s="13" t="n"/>
      <c r="G372" s="16">
        <f>IF(OR(E372="",D372=""),"",IF(D372="Entrada",E372,-E372))</f>
        <v/>
      </c>
    </row>
    <row r="373">
      <c r="A373" s="22" t="n"/>
      <c r="B373" s="13" t="n"/>
      <c r="C373" s="13" t="n"/>
      <c r="D373" s="13" t="n"/>
      <c r="E373" s="14" t="n"/>
      <c r="F373" s="13" t="n"/>
      <c r="G373" s="16">
        <f>IF(OR(E373="",D373=""),"",IF(D373="Entrada",E373,-E373))</f>
        <v/>
      </c>
    </row>
    <row r="374">
      <c r="A374" s="22" t="n"/>
      <c r="B374" s="13" t="n"/>
      <c r="C374" s="13" t="n"/>
      <c r="D374" s="13" t="n"/>
      <c r="E374" s="14" t="n"/>
      <c r="F374" s="13" t="n"/>
      <c r="G374" s="16">
        <f>IF(OR(E374="",D374=""),"",IF(D374="Entrada",E374,-E374))</f>
        <v/>
      </c>
    </row>
    <row r="375">
      <c r="A375" s="22" t="n"/>
      <c r="B375" s="13" t="n"/>
      <c r="C375" s="13" t="n"/>
      <c r="D375" s="13" t="n"/>
      <c r="E375" s="14" t="n"/>
      <c r="F375" s="13" t="n"/>
      <c r="G375" s="16">
        <f>IF(OR(E375="",D375=""),"",IF(D375="Entrada",E375,-E375))</f>
        <v/>
      </c>
    </row>
    <row r="376">
      <c r="A376" s="22" t="n"/>
      <c r="B376" s="13" t="n"/>
      <c r="C376" s="13" t="n"/>
      <c r="D376" s="13" t="n"/>
      <c r="E376" s="14" t="n"/>
      <c r="F376" s="13" t="n"/>
      <c r="G376" s="16">
        <f>IF(OR(E376="",D376=""),"",IF(D376="Entrada",E376,-E376))</f>
        <v/>
      </c>
    </row>
    <row r="377">
      <c r="A377" s="22" t="n"/>
      <c r="B377" s="13" t="n"/>
      <c r="C377" s="13" t="n"/>
      <c r="D377" s="13" t="n"/>
      <c r="E377" s="14" t="n"/>
      <c r="F377" s="13" t="n"/>
      <c r="G377" s="16">
        <f>IF(OR(E377="",D377=""),"",IF(D377="Entrada",E377,-E377))</f>
        <v/>
      </c>
    </row>
    <row r="378">
      <c r="A378" s="22" t="n"/>
      <c r="B378" s="13" t="n"/>
      <c r="C378" s="13" t="n"/>
      <c r="D378" s="13" t="n"/>
      <c r="E378" s="14" t="n"/>
      <c r="F378" s="13" t="n"/>
      <c r="G378" s="16">
        <f>IF(OR(E378="",D378=""),"",IF(D378="Entrada",E378,-E378))</f>
        <v/>
      </c>
    </row>
    <row r="379">
      <c r="A379" s="22" t="n"/>
      <c r="B379" s="13" t="n"/>
      <c r="C379" s="13" t="n"/>
      <c r="D379" s="13" t="n"/>
      <c r="E379" s="14" t="n"/>
      <c r="F379" s="13" t="n"/>
      <c r="G379" s="16">
        <f>IF(OR(E379="",D379=""),"",IF(D379="Entrada",E379,-E379))</f>
        <v/>
      </c>
    </row>
    <row r="380">
      <c r="A380" s="22" t="n"/>
      <c r="B380" s="13" t="n"/>
      <c r="C380" s="13" t="n"/>
      <c r="D380" s="13" t="n"/>
      <c r="E380" s="14" t="n"/>
      <c r="F380" s="13" t="n"/>
      <c r="G380" s="16">
        <f>IF(OR(E380="",D380=""),"",IF(D380="Entrada",E380,-E380))</f>
        <v/>
      </c>
    </row>
    <row r="381">
      <c r="A381" s="22" t="n"/>
      <c r="B381" s="13" t="n"/>
      <c r="C381" s="13" t="n"/>
      <c r="D381" s="13" t="n"/>
      <c r="E381" s="14" t="n"/>
      <c r="F381" s="13" t="n"/>
      <c r="G381" s="16">
        <f>IF(OR(E381="",D381=""),"",IF(D381="Entrada",E381,-E381))</f>
        <v/>
      </c>
    </row>
    <row r="382">
      <c r="A382" s="22" t="n"/>
      <c r="B382" s="13" t="n"/>
      <c r="C382" s="13" t="n"/>
      <c r="D382" s="13" t="n"/>
      <c r="E382" s="14" t="n"/>
      <c r="F382" s="13" t="n"/>
      <c r="G382" s="16">
        <f>IF(OR(E382="",D382=""),"",IF(D382="Entrada",E382,-E382))</f>
        <v/>
      </c>
    </row>
    <row r="383">
      <c r="A383" s="22" t="n"/>
      <c r="B383" s="13" t="n"/>
      <c r="C383" s="13" t="n"/>
      <c r="D383" s="13" t="n"/>
      <c r="E383" s="14" t="n"/>
      <c r="F383" s="13" t="n"/>
      <c r="G383" s="16">
        <f>IF(OR(E383="",D383=""),"",IF(D383="Entrada",E383,-E383))</f>
        <v/>
      </c>
    </row>
    <row r="384">
      <c r="A384" s="22" t="n"/>
      <c r="B384" s="13" t="n"/>
      <c r="C384" s="13" t="n"/>
      <c r="D384" s="13" t="n"/>
      <c r="E384" s="14" t="n"/>
      <c r="F384" s="13" t="n"/>
      <c r="G384" s="16">
        <f>IF(OR(E384="",D384=""),"",IF(D384="Entrada",E384,-E384))</f>
        <v/>
      </c>
    </row>
    <row r="385">
      <c r="A385" s="22" t="n"/>
      <c r="B385" s="13" t="n"/>
      <c r="C385" s="13" t="n"/>
      <c r="D385" s="13" t="n"/>
      <c r="E385" s="14" t="n"/>
      <c r="F385" s="13" t="n"/>
      <c r="G385" s="16">
        <f>IF(OR(E385="",D385=""),"",IF(D385="Entrada",E385,-E385))</f>
        <v/>
      </c>
    </row>
    <row r="386">
      <c r="A386" s="22" t="n"/>
      <c r="B386" s="13" t="n"/>
      <c r="C386" s="13" t="n"/>
      <c r="D386" s="13" t="n"/>
      <c r="E386" s="14" t="n"/>
      <c r="F386" s="13" t="n"/>
      <c r="G386" s="16">
        <f>IF(OR(E386="",D386=""),"",IF(D386="Entrada",E386,-E386))</f>
        <v/>
      </c>
    </row>
    <row r="387">
      <c r="A387" s="22" t="n"/>
      <c r="B387" s="13" t="n"/>
      <c r="C387" s="13" t="n"/>
      <c r="D387" s="13" t="n"/>
      <c r="E387" s="14" t="n"/>
      <c r="F387" s="13" t="n"/>
      <c r="G387" s="16">
        <f>IF(OR(E387="",D387=""),"",IF(D387="Entrada",E387,-E387))</f>
        <v/>
      </c>
    </row>
    <row r="388">
      <c r="A388" s="22" t="n"/>
      <c r="B388" s="13" t="n"/>
      <c r="C388" s="13" t="n"/>
      <c r="D388" s="13" t="n"/>
      <c r="E388" s="14" t="n"/>
      <c r="F388" s="13" t="n"/>
      <c r="G388" s="16">
        <f>IF(OR(E388="",D388=""),"",IF(D388="Entrada",E388,-E388))</f>
        <v/>
      </c>
    </row>
    <row r="389">
      <c r="A389" s="22" t="n"/>
      <c r="B389" s="13" t="n"/>
      <c r="C389" s="13" t="n"/>
      <c r="D389" s="13" t="n"/>
      <c r="E389" s="14" t="n"/>
      <c r="F389" s="13" t="n"/>
      <c r="G389" s="16">
        <f>IF(OR(E389="",D389=""),"",IF(D389="Entrada",E389,-E389))</f>
        <v/>
      </c>
    </row>
    <row r="390">
      <c r="A390" s="22" t="n"/>
      <c r="B390" s="13" t="n"/>
      <c r="C390" s="13" t="n"/>
      <c r="D390" s="13" t="n"/>
      <c r="E390" s="14" t="n"/>
      <c r="F390" s="13" t="n"/>
      <c r="G390" s="16">
        <f>IF(OR(E390="",D390=""),"",IF(D390="Entrada",E390,-E390))</f>
        <v/>
      </c>
    </row>
    <row r="391">
      <c r="A391" s="22" t="n"/>
      <c r="B391" s="13" t="n"/>
      <c r="C391" s="13" t="n"/>
      <c r="D391" s="13" t="n"/>
      <c r="E391" s="14" t="n"/>
      <c r="F391" s="13" t="n"/>
      <c r="G391" s="16">
        <f>IF(OR(E391="",D391=""),"",IF(D391="Entrada",E391,-E391))</f>
        <v/>
      </c>
    </row>
    <row r="392">
      <c r="A392" s="22" t="n"/>
      <c r="B392" s="13" t="n"/>
      <c r="C392" s="13" t="n"/>
      <c r="D392" s="13" t="n"/>
      <c r="E392" s="14" t="n"/>
      <c r="F392" s="13" t="n"/>
      <c r="G392" s="16">
        <f>IF(OR(E392="",D392=""),"",IF(D392="Entrada",E392,-E392))</f>
        <v/>
      </c>
    </row>
    <row r="393">
      <c r="A393" s="22" t="n"/>
      <c r="B393" s="13" t="n"/>
      <c r="C393" s="13" t="n"/>
      <c r="D393" s="13" t="n"/>
      <c r="E393" s="14" t="n"/>
      <c r="F393" s="13" t="n"/>
      <c r="G393" s="16">
        <f>IF(OR(E393="",D393=""),"",IF(D393="Entrada",E393,-E393))</f>
        <v/>
      </c>
    </row>
    <row r="394">
      <c r="A394" s="22" t="n"/>
      <c r="B394" s="13" t="n"/>
      <c r="C394" s="13" t="n"/>
      <c r="D394" s="13" t="n"/>
      <c r="E394" s="14" t="n"/>
      <c r="F394" s="13" t="n"/>
      <c r="G394" s="16">
        <f>IF(OR(E394="",D394=""),"",IF(D394="Entrada",E394,-E394))</f>
        <v/>
      </c>
    </row>
    <row r="395">
      <c r="A395" s="22" t="n"/>
      <c r="B395" s="13" t="n"/>
      <c r="C395" s="13" t="n"/>
      <c r="D395" s="13" t="n"/>
      <c r="E395" s="14" t="n"/>
      <c r="F395" s="13" t="n"/>
      <c r="G395" s="16">
        <f>IF(OR(E395="",D395=""),"",IF(D395="Entrada",E395,-E395))</f>
        <v/>
      </c>
    </row>
    <row r="396">
      <c r="A396" s="22" t="n"/>
      <c r="B396" s="13" t="n"/>
      <c r="C396" s="13" t="n"/>
      <c r="D396" s="13" t="n"/>
      <c r="E396" s="14" t="n"/>
      <c r="F396" s="13" t="n"/>
      <c r="G396" s="16">
        <f>IF(OR(E396="",D396=""),"",IF(D396="Entrada",E396,-E396))</f>
        <v/>
      </c>
    </row>
    <row r="397">
      <c r="A397" s="22" t="n"/>
      <c r="B397" s="13" t="n"/>
      <c r="C397" s="13" t="n"/>
      <c r="D397" s="13" t="n"/>
      <c r="E397" s="14" t="n"/>
      <c r="F397" s="13" t="n"/>
      <c r="G397" s="16">
        <f>IF(OR(E397="",D397=""),"",IF(D397="Entrada",E397,-E397))</f>
        <v/>
      </c>
    </row>
    <row r="398">
      <c r="A398" s="22" t="n"/>
      <c r="B398" s="13" t="n"/>
      <c r="C398" s="13" t="n"/>
      <c r="D398" s="13" t="n"/>
      <c r="E398" s="14" t="n"/>
      <c r="F398" s="13" t="n"/>
      <c r="G398" s="16">
        <f>IF(OR(E398="",D398=""),"",IF(D398="Entrada",E398,-E398))</f>
        <v/>
      </c>
    </row>
    <row r="399">
      <c r="A399" s="22" t="n"/>
      <c r="B399" s="13" t="n"/>
      <c r="C399" s="13" t="n"/>
      <c r="D399" s="13" t="n"/>
      <c r="E399" s="14" t="n"/>
      <c r="F399" s="13" t="n"/>
      <c r="G399" s="16">
        <f>IF(OR(E399="",D399=""),"",IF(D399="Entrada",E399,-E399))</f>
        <v/>
      </c>
    </row>
    <row r="400">
      <c r="A400" s="22" t="n"/>
      <c r="B400" s="13" t="n"/>
      <c r="C400" s="13" t="n"/>
      <c r="D400" s="13" t="n"/>
      <c r="E400" s="14" t="n"/>
      <c r="F400" s="13" t="n"/>
      <c r="G400" s="16">
        <f>IF(OR(E400="",D400=""),"",IF(D400="Entrada",E400,-E400))</f>
        <v/>
      </c>
    </row>
    <row r="401">
      <c r="A401" s="22" t="n"/>
      <c r="B401" s="13" t="n"/>
      <c r="C401" s="13" t="n"/>
      <c r="D401" s="13" t="n"/>
      <c r="E401" s="14" t="n"/>
      <c r="F401" s="13" t="n"/>
      <c r="G401" s="16">
        <f>IF(OR(E401="",D401=""),"",IF(D401="Entrada",E401,-E401))</f>
        <v/>
      </c>
    </row>
    <row r="402">
      <c r="A402" s="22" t="n"/>
      <c r="B402" s="13" t="n"/>
      <c r="C402" s="13" t="n"/>
      <c r="D402" s="13" t="n"/>
      <c r="E402" s="14" t="n"/>
      <c r="F402" s="13" t="n"/>
      <c r="G402" s="16">
        <f>IF(OR(E402="",D402=""),"",IF(D402="Entrada",E402,-E402))</f>
        <v/>
      </c>
    </row>
    <row r="403">
      <c r="A403" s="22" t="n"/>
      <c r="B403" s="13" t="n"/>
      <c r="C403" s="13" t="n"/>
      <c r="D403" s="13" t="n"/>
      <c r="E403" s="14" t="n"/>
      <c r="F403" s="13" t="n"/>
      <c r="G403" s="16">
        <f>IF(OR(E403="",D403=""),"",IF(D403="Entrada",E403,-E403))</f>
        <v/>
      </c>
    </row>
    <row r="404">
      <c r="A404" s="22" t="n"/>
      <c r="B404" s="13" t="n"/>
      <c r="C404" s="13" t="n"/>
      <c r="D404" s="13" t="n"/>
      <c r="E404" s="14" t="n"/>
      <c r="F404" s="13" t="n"/>
      <c r="G404" s="16">
        <f>IF(OR(E404="",D404=""),"",IF(D404="Entrada",E404,-E404))</f>
        <v/>
      </c>
    </row>
    <row r="405">
      <c r="A405" s="22" t="n"/>
      <c r="B405" s="13" t="n"/>
      <c r="C405" s="13" t="n"/>
      <c r="D405" s="13" t="n"/>
      <c r="E405" s="14" t="n"/>
      <c r="F405" s="13" t="n"/>
      <c r="G405" s="16">
        <f>IF(OR(E405="",D405=""),"",IF(D405="Entrada",E405,-E405))</f>
        <v/>
      </c>
    </row>
    <row r="406">
      <c r="A406" s="22" t="n"/>
      <c r="B406" s="13" t="n"/>
      <c r="C406" s="13" t="n"/>
      <c r="D406" s="13" t="n"/>
      <c r="E406" s="14" t="n"/>
      <c r="F406" s="13" t="n"/>
      <c r="G406" s="16">
        <f>IF(OR(E406="",D406=""),"",IF(D406="Entrada",E406,-E406))</f>
        <v/>
      </c>
    </row>
    <row r="407">
      <c r="A407" s="22" t="n"/>
      <c r="B407" s="13" t="n"/>
      <c r="C407" s="13" t="n"/>
      <c r="D407" s="13" t="n"/>
      <c r="E407" s="14" t="n"/>
      <c r="F407" s="13" t="n"/>
      <c r="G407" s="16">
        <f>IF(OR(E407="",D407=""),"",IF(D407="Entrada",E407,-E407))</f>
        <v/>
      </c>
    </row>
    <row r="408">
      <c r="A408" s="22" t="n"/>
      <c r="B408" s="13" t="n"/>
      <c r="C408" s="13" t="n"/>
      <c r="D408" s="13" t="n"/>
      <c r="E408" s="14" t="n"/>
      <c r="F408" s="13" t="n"/>
      <c r="G408" s="16">
        <f>IF(OR(E408="",D408=""),"",IF(D408="Entrada",E408,-E408))</f>
        <v/>
      </c>
    </row>
    <row r="409">
      <c r="A409" s="22" t="n"/>
      <c r="B409" s="13" t="n"/>
      <c r="C409" s="13" t="n"/>
      <c r="D409" s="13" t="n"/>
      <c r="E409" s="14" t="n"/>
      <c r="F409" s="13" t="n"/>
      <c r="G409" s="16">
        <f>IF(OR(E409="",D409=""),"",IF(D409="Entrada",E409,-E409))</f>
        <v/>
      </c>
    </row>
    <row r="410">
      <c r="A410" s="22" t="n"/>
      <c r="B410" s="13" t="n"/>
      <c r="C410" s="13" t="n"/>
      <c r="D410" s="13" t="n"/>
      <c r="E410" s="14" t="n"/>
      <c r="F410" s="13" t="n"/>
      <c r="G410" s="16">
        <f>IF(OR(E410="",D410=""),"",IF(D410="Entrada",E410,-E410))</f>
        <v/>
      </c>
    </row>
    <row r="411">
      <c r="A411" s="22" t="n"/>
      <c r="B411" s="13" t="n"/>
      <c r="C411" s="13" t="n"/>
      <c r="D411" s="13" t="n"/>
      <c r="E411" s="14" t="n"/>
      <c r="F411" s="13" t="n"/>
      <c r="G411" s="16">
        <f>IF(OR(E411="",D411=""),"",IF(D411="Entrada",E411,-E411))</f>
        <v/>
      </c>
    </row>
    <row r="412">
      <c r="A412" s="22" t="n"/>
      <c r="B412" s="13" t="n"/>
      <c r="C412" s="13" t="n"/>
      <c r="D412" s="13" t="n"/>
      <c r="E412" s="14" t="n"/>
      <c r="F412" s="13" t="n"/>
      <c r="G412" s="16">
        <f>IF(OR(E412="",D412=""),"",IF(D412="Entrada",E412,-E412))</f>
        <v/>
      </c>
    </row>
    <row r="413">
      <c r="A413" s="22" t="n"/>
      <c r="B413" s="13" t="n"/>
      <c r="C413" s="13" t="n"/>
      <c r="D413" s="13" t="n"/>
      <c r="E413" s="14" t="n"/>
      <c r="F413" s="13" t="n"/>
      <c r="G413" s="16">
        <f>IF(OR(E413="",D413=""),"",IF(D413="Entrada",E413,-E413))</f>
        <v/>
      </c>
    </row>
    <row r="414">
      <c r="A414" s="22" t="n"/>
      <c r="B414" s="13" t="n"/>
      <c r="C414" s="13" t="n"/>
      <c r="D414" s="13" t="n"/>
      <c r="E414" s="14" t="n"/>
      <c r="F414" s="13" t="n"/>
      <c r="G414" s="16">
        <f>IF(OR(E414="",D414=""),"",IF(D414="Entrada",E414,-E414))</f>
        <v/>
      </c>
    </row>
    <row r="415">
      <c r="A415" s="22" t="n"/>
      <c r="B415" s="13" t="n"/>
      <c r="C415" s="13" t="n"/>
      <c r="D415" s="13" t="n"/>
      <c r="E415" s="14" t="n"/>
      <c r="F415" s="13" t="n"/>
      <c r="G415" s="16">
        <f>IF(OR(E415="",D415=""),"",IF(D415="Entrada",E415,-E415))</f>
        <v/>
      </c>
    </row>
    <row r="416">
      <c r="A416" s="22" t="n"/>
      <c r="B416" s="13" t="n"/>
      <c r="C416" s="13" t="n"/>
      <c r="D416" s="13" t="n"/>
      <c r="E416" s="14" t="n"/>
      <c r="F416" s="13" t="n"/>
      <c r="G416" s="16">
        <f>IF(OR(E416="",D416=""),"",IF(D416="Entrada",E416,-E416))</f>
        <v/>
      </c>
    </row>
    <row r="417">
      <c r="A417" s="22" t="n"/>
      <c r="B417" s="13" t="n"/>
      <c r="C417" s="13" t="n"/>
      <c r="D417" s="13" t="n"/>
      <c r="E417" s="14" t="n"/>
      <c r="F417" s="13" t="n"/>
      <c r="G417" s="16">
        <f>IF(OR(E417="",D417=""),"",IF(D417="Entrada",E417,-E417))</f>
        <v/>
      </c>
    </row>
    <row r="418">
      <c r="A418" s="22" t="n"/>
      <c r="B418" s="13" t="n"/>
      <c r="C418" s="13" t="n"/>
      <c r="D418" s="13" t="n"/>
      <c r="E418" s="14" t="n"/>
      <c r="F418" s="13" t="n"/>
      <c r="G418" s="16">
        <f>IF(OR(E418="",D418=""),"",IF(D418="Entrada",E418,-E418))</f>
        <v/>
      </c>
    </row>
    <row r="419">
      <c r="A419" s="22" t="n"/>
      <c r="B419" s="13" t="n"/>
      <c r="C419" s="13" t="n"/>
      <c r="D419" s="13" t="n"/>
      <c r="E419" s="14" t="n"/>
      <c r="F419" s="13" t="n"/>
      <c r="G419" s="16">
        <f>IF(OR(E419="",D419=""),"",IF(D419="Entrada",E419,-E419))</f>
        <v/>
      </c>
    </row>
    <row r="420">
      <c r="A420" s="22" t="n"/>
      <c r="B420" s="13" t="n"/>
      <c r="C420" s="13" t="n"/>
      <c r="D420" s="13" t="n"/>
      <c r="E420" s="14" t="n"/>
      <c r="F420" s="13" t="n"/>
      <c r="G420" s="16">
        <f>IF(OR(E420="",D420=""),"",IF(D420="Entrada",E420,-E420))</f>
        <v/>
      </c>
    </row>
    <row r="421">
      <c r="A421" s="22" t="n"/>
      <c r="B421" s="13" t="n"/>
      <c r="C421" s="13" t="n"/>
      <c r="D421" s="13" t="n"/>
      <c r="E421" s="14" t="n"/>
      <c r="F421" s="13" t="n"/>
      <c r="G421" s="16">
        <f>IF(OR(E421="",D421=""),"",IF(D421="Entrada",E421,-E421))</f>
        <v/>
      </c>
    </row>
    <row r="422">
      <c r="A422" s="22" t="n"/>
      <c r="B422" s="13" t="n"/>
      <c r="C422" s="13" t="n"/>
      <c r="D422" s="13" t="n"/>
      <c r="E422" s="14" t="n"/>
      <c r="F422" s="13" t="n"/>
      <c r="G422" s="16">
        <f>IF(OR(E422="",D422=""),"",IF(D422="Entrada",E422,-E422))</f>
        <v/>
      </c>
    </row>
    <row r="423">
      <c r="A423" s="22" t="n"/>
      <c r="B423" s="13" t="n"/>
      <c r="C423" s="13" t="n"/>
      <c r="D423" s="13" t="n"/>
      <c r="E423" s="14" t="n"/>
      <c r="F423" s="13" t="n"/>
      <c r="G423" s="16">
        <f>IF(OR(E423="",D423=""),"",IF(D423="Entrada",E423,-E423))</f>
        <v/>
      </c>
    </row>
    <row r="424">
      <c r="A424" s="22" t="n"/>
      <c r="B424" s="13" t="n"/>
      <c r="C424" s="13" t="n"/>
      <c r="D424" s="13" t="n"/>
      <c r="E424" s="14" t="n"/>
      <c r="F424" s="13" t="n"/>
      <c r="G424" s="16">
        <f>IF(OR(E424="",D424=""),"",IF(D424="Entrada",E424,-E424))</f>
        <v/>
      </c>
    </row>
    <row r="425">
      <c r="A425" s="22" t="n"/>
      <c r="B425" s="13" t="n"/>
      <c r="C425" s="13" t="n"/>
      <c r="D425" s="13" t="n"/>
      <c r="E425" s="14" t="n"/>
      <c r="F425" s="13" t="n"/>
      <c r="G425" s="16">
        <f>IF(OR(E425="",D425=""),"",IF(D425="Entrada",E425,-E425))</f>
        <v/>
      </c>
    </row>
    <row r="426">
      <c r="A426" s="22" t="n"/>
      <c r="B426" s="13" t="n"/>
      <c r="C426" s="13" t="n"/>
      <c r="D426" s="13" t="n"/>
      <c r="E426" s="14" t="n"/>
      <c r="F426" s="13" t="n"/>
      <c r="G426" s="16">
        <f>IF(OR(E426="",D426=""),"",IF(D426="Entrada",E426,-E426))</f>
        <v/>
      </c>
    </row>
    <row r="427">
      <c r="A427" s="22" t="n"/>
      <c r="B427" s="13" t="n"/>
      <c r="C427" s="13" t="n"/>
      <c r="D427" s="13" t="n"/>
      <c r="E427" s="14" t="n"/>
      <c r="F427" s="13" t="n"/>
      <c r="G427" s="16">
        <f>IF(OR(E427="",D427=""),"",IF(D427="Entrada",E427,-E427))</f>
        <v/>
      </c>
    </row>
    <row r="428">
      <c r="A428" s="22" t="n"/>
      <c r="B428" s="13" t="n"/>
      <c r="C428" s="13" t="n"/>
      <c r="D428" s="13" t="n"/>
      <c r="E428" s="14" t="n"/>
      <c r="F428" s="13" t="n"/>
      <c r="G428" s="16">
        <f>IF(OR(E428="",D428=""),"",IF(D428="Entrada",E428,-E428))</f>
        <v/>
      </c>
    </row>
    <row r="429">
      <c r="A429" s="22" t="n"/>
      <c r="B429" s="13" t="n"/>
      <c r="C429" s="13" t="n"/>
      <c r="D429" s="13" t="n"/>
      <c r="E429" s="14" t="n"/>
      <c r="F429" s="13" t="n"/>
      <c r="G429" s="16">
        <f>IF(OR(E429="",D429=""),"",IF(D429="Entrada",E429,-E429))</f>
        <v/>
      </c>
    </row>
    <row r="430">
      <c r="A430" s="22" t="n"/>
      <c r="B430" s="13" t="n"/>
      <c r="C430" s="13" t="n"/>
      <c r="D430" s="13" t="n"/>
      <c r="E430" s="14" t="n"/>
      <c r="F430" s="13" t="n"/>
      <c r="G430" s="16">
        <f>IF(OR(E430="",D430=""),"",IF(D430="Entrada",E430,-E430))</f>
        <v/>
      </c>
    </row>
    <row r="431">
      <c r="A431" s="22" t="n"/>
      <c r="B431" s="13" t="n"/>
      <c r="C431" s="13" t="n"/>
      <c r="D431" s="13" t="n"/>
      <c r="E431" s="14" t="n"/>
      <c r="F431" s="13" t="n"/>
      <c r="G431" s="16">
        <f>IF(OR(E431="",D431=""),"",IF(D431="Entrada",E431,-E431))</f>
        <v/>
      </c>
    </row>
    <row r="432">
      <c r="A432" s="22" t="n"/>
      <c r="B432" s="13" t="n"/>
      <c r="C432" s="13" t="n"/>
      <c r="D432" s="13" t="n"/>
      <c r="E432" s="14" t="n"/>
      <c r="F432" s="13" t="n"/>
      <c r="G432" s="16">
        <f>IF(OR(E432="",D432=""),"",IF(D432="Entrada",E432,-E432))</f>
        <v/>
      </c>
    </row>
    <row r="433">
      <c r="A433" s="22" t="n"/>
      <c r="B433" s="13" t="n"/>
      <c r="C433" s="13" t="n"/>
      <c r="D433" s="13" t="n"/>
      <c r="E433" s="14" t="n"/>
      <c r="F433" s="13" t="n"/>
      <c r="G433" s="16">
        <f>IF(OR(E433="",D433=""),"",IF(D433="Entrada",E433,-E433))</f>
        <v/>
      </c>
    </row>
    <row r="434">
      <c r="A434" s="22" t="n"/>
      <c r="B434" s="13" t="n"/>
      <c r="C434" s="13" t="n"/>
      <c r="D434" s="13" t="n"/>
      <c r="E434" s="14" t="n"/>
      <c r="F434" s="13" t="n"/>
      <c r="G434" s="16">
        <f>IF(OR(E434="",D434=""),"",IF(D434="Entrada",E434,-E434))</f>
        <v/>
      </c>
    </row>
    <row r="435">
      <c r="A435" s="22" t="n"/>
      <c r="B435" s="13" t="n"/>
      <c r="C435" s="13" t="n"/>
      <c r="D435" s="13" t="n"/>
      <c r="E435" s="14" t="n"/>
      <c r="F435" s="13" t="n"/>
      <c r="G435" s="16">
        <f>IF(OR(E435="",D435=""),"",IF(D435="Entrada",E435,-E435))</f>
        <v/>
      </c>
    </row>
    <row r="436">
      <c r="A436" s="22" t="n"/>
      <c r="B436" s="13" t="n"/>
      <c r="C436" s="13" t="n"/>
      <c r="D436" s="13" t="n"/>
      <c r="E436" s="14" t="n"/>
      <c r="F436" s="13" t="n"/>
      <c r="G436" s="16">
        <f>IF(OR(E436="",D436=""),"",IF(D436="Entrada",E436,-E436))</f>
        <v/>
      </c>
    </row>
    <row r="437">
      <c r="A437" s="22" t="n"/>
      <c r="B437" s="13" t="n"/>
      <c r="C437" s="13" t="n"/>
      <c r="D437" s="13" t="n"/>
      <c r="E437" s="14" t="n"/>
      <c r="F437" s="13" t="n"/>
      <c r="G437" s="16">
        <f>IF(OR(E437="",D437=""),"",IF(D437="Entrada",E437,-E437))</f>
        <v/>
      </c>
    </row>
    <row r="438">
      <c r="A438" s="22" t="n"/>
      <c r="B438" s="13" t="n"/>
      <c r="C438" s="13" t="n"/>
      <c r="D438" s="13" t="n"/>
      <c r="E438" s="14" t="n"/>
      <c r="F438" s="13" t="n"/>
      <c r="G438" s="16">
        <f>IF(OR(E438="",D438=""),"",IF(D438="Entrada",E438,-E438))</f>
        <v/>
      </c>
    </row>
    <row r="439">
      <c r="A439" s="22" t="n"/>
      <c r="B439" s="13" t="n"/>
      <c r="C439" s="13" t="n"/>
      <c r="D439" s="13" t="n"/>
      <c r="E439" s="14" t="n"/>
      <c r="F439" s="13" t="n"/>
      <c r="G439" s="16">
        <f>IF(OR(E439="",D439=""),"",IF(D439="Entrada",E439,-E439))</f>
        <v/>
      </c>
    </row>
    <row r="440">
      <c r="A440" s="22" t="n"/>
      <c r="B440" s="13" t="n"/>
      <c r="C440" s="13" t="n"/>
      <c r="D440" s="13" t="n"/>
      <c r="E440" s="14" t="n"/>
      <c r="F440" s="13" t="n"/>
      <c r="G440" s="16">
        <f>IF(OR(E440="",D440=""),"",IF(D440="Entrada",E440,-E440))</f>
        <v/>
      </c>
    </row>
    <row r="441">
      <c r="A441" s="22" t="n"/>
      <c r="B441" s="13" t="n"/>
      <c r="C441" s="13" t="n"/>
      <c r="D441" s="13" t="n"/>
      <c r="E441" s="14" t="n"/>
      <c r="F441" s="13" t="n"/>
      <c r="G441" s="16">
        <f>IF(OR(E441="",D441=""),"",IF(D441="Entrada",E441,-E441))</f>
        <v/>
      </c>
    </row>
    <row r="442">
      <c r="A442" s="22" t="n"/>
      <c r="B442" s="13" t="n"/>
      <c r="C442" s="13" t="n"/>
      <c r="D442" s="13" t="n"/>
      <c r="E442" s="14" t="n"/>
      <c r="F442" s="13" t="n"/>
      <c r="G442" s="16">
        <f>IF(OR(E442="",D442=""),"",IF(D442="Entrada",E442,-E442))</f>
        <v/>
      </c>
    </row>
    <row r="443">
      <c r="A443" s="22" t="n"/>
      <c r="B443" s="13" t="n"/>
      <c r="C443" s="13" t="n"/>
      <c r="D443" s="13" t="n"/>
      <c r="E443" s="14" t="n"/>
      <c r="F443" s="13" t="n"/>
      <c r="G443" s="16">
        <f>IF(OR(E443="",D443=""),"",IF(D443="Entrada",E443,-E443))</f>
        <v/>
      </c>
    </row>
    <row r="444">
      <c r="A444" s="22" t="n"/>
      <c r="B444" s="13" t="n"/>
      <c r="C444" s="13" t="n"/>
      <c r="D444" s="13" t="n"/>
      <c r="E444" s="14" t="n"/>
      <c r="F444" s="13" t="n"/>
      <c r="G444" s="16">
        <f>IF(OR(E444="",D444=""),"",IF(D444="Entrada",E444,-E444))</f>
        <v/>
      </c>
    </row>
    <row r="445">
      <c r="A445" s="22" t="n"/>
      <c r="B445" s="13" t="n"/>
      <c r="C445" s="13" t="n"/>
      <c r="D445" s="13" t="n"/>
      <c r="E445" s="14" t="n"/>
      <c r="F445" s="13" t="n"/>
      <c r="G445" s="16">
        <f>IF(OR(E445="",D445=""),"",IF(D445="Entrada",E445,-E445))</f>
        <v/>
      </c>
    </row>
    <row r="446">
      <c r="A446" s="22" t="n"/>
      <c r="B446" s="13" t="n"/>
      <c r="C446" s="13" t="n"/>
      <c r="D446" s="13" t="n"/>
      <c r="E446" s="14" t="n"/>
      <c r="F446" s="13" t="n"/>
      <c r="G446" s="16">
        <f>IF(OR(E446="",D446=""),"",IF(D446="Entrada",E446,-E446))</f>
        <v/>
      </c>
    </row>
    <row r="447">
      <c r="A447" s="22" t="n"/>
      <c r="B447" s="13" t="n"/>
      <c r="C447" s="13" t="n"/>
      <c r="D447" s="13" t="n"/>
      <c r="E447" s="14" t="n"/>
      <c r="F447" s="13" t="n"/>
      <c r="G447" s="16">
        <f>IF(OR(E447="",D447=""),"",IF(D447="Entrada",E447,-E447))</f>
        <v/>
      </c>
    </row>
    <row r="448">
      <c r="A448" s="22" t="n"/>
      <c r="B448" s="13" t="n"/>
      <c r="C448" s="13" t="n"/>
      <c r="D448" s="13" t="n"/>
      <c r="E448" s="14" t="n"/>
      <c r="F448" s="13" t="n"/>
      <c r="G448" s="16">
        <f>IF(OR(E448="",D448=""),"",IF(D448="Entrada",E448,-E448))</f>
        <v/>
      </c>
    </row>
    <row r="449">
      <c r="A449" s="22" t="n"/>
      <c r="B449" s="13" t="n"/>
      <c r="C449" s="13" t="n"/>
      <c r="D449" s="13" t="n"/>
      <c r="E449" s="14" t="n"/>
      <c r="F449" s="13" t="n"/>
      <c r="G449" s="16">
        <f>IF(OR(E449="",D449=""),"",IF(D449="Entrada",E449,-E449))</f>
        <v/>
      </c>
    </row>
    <row r="450">
      <c r="A450" s="22" t="n"/>
      <c r="B450" s="13" t="n"/>
      <c r="C450" s="13" t="n"/>
      <c r="D450" s="13" t="n"/>
      <c r="E450" s="14" t="n"/>
      <c r="F450" s="13" t="n"/>
      <c r="G450" s="16">
        <f>IF(OR(E450="",D450=""),"",IF(D450="Entrada",E450,-E450))</f>
        <v/>
      </c>
    </row>
    <row r="451">
      <c r="A451" s="22" t="n"/>
      <c r="B451" s="13" t="n"/>
      <c r="C451" s="13" t="n"/>
      <c r="D451" s="13" t="n"/>
      <c r="E451" s="14" t="n"/>
      <c r="F451" s="13" t="n"/>
      <c r="G451" s="16">
        <f>IF(OR(E451="",D451=""),"",IF(D451="Entrada",E451,-E451))</f>
        <v/>
      </c>
    </row>
    <row r="452">
      <c r="A452" s="22" t="n"/>
      <c r="B452" s="13" t="n"/>
      <c r="C452" s="13" t="n"/>
      <c r="D452" s="13" t="n"/>
      <c r="E452" s="14" t="n"/>
      <c r="F452" s="13" t="n"/>
      <c r="G452" s="16">
        <f>IF(OR(E452="",D452=""),"",IF(D452="Entrada",E452,-E452))</f>
        <v/>
      </c>
    </row>
    <row r="453">
      <c r="A453" s="22" t="n"/>
      <c r="B453" s="13" t="n"/>
      <c r="C453" s="13" t="n"/>
      <c r="D453" s="13" t="n"/>
      <c r="E453" s="14" t="n"/>
      <c r="F453" s="13" t="n"/>
      <c r="G453" s="16">
        <f>IF(OR(E453="",D453=""),"",IF(D453="Entrada",E453,-E453))</f>
        <v/>
      </c>
    </row>
    <row r="454">
      <c r="A454" s="22" t="n"/>
      <c r="B454" s="13" t="n"/>
      <c r="C454" s="13" t="n"/>
      <c r="D454" s="13" t="n"/>
      <c r="E454" s="14" t="n"/>
      <c r="F454" s="13" t="n"/>
      <c r="G454" s="16">
        <f>IF(OR(E454="",D454=""),"",IF(D454="Entrada",E454,-E454))</f>
        <v/>
      </c>
    </row>
    <row r="455">
      <c r="A455" s="22" t="n"/>
      <c r="B455" s="13" t="n"/>
      <c r="C455" s="13" t="n"/>
      <c r="D455" s="13" t="n"/>
      <c r="E455" s="14" t="n"/>
      <c r="F455" s="13" t="n"/>
      <c r="G455" s="16">
        <f>IF(OR(E455="",D455=""),"",IF(D455="Entrada",E455,-E455))</f>
        <v/>
      </c>
    </row>
    <row r="456">
      <c r="A456" s="22" t="n"/>
      <c r="B456" s="13" t="n"/>
      <c r="C456" s="13" t="n"/>
      <c r="D456" s="13" t="n"/>
      <c r="E456" s="14" t="n"/>
      <c r="F456" s="13" t="n"/>
      <c r="G456" s="16">
        <f>IF(OR(E456="",D456=""),"",IF(D456="Entrada",E456,-E456))</f>
        <v/>
      </c>
    </row>
    <row r="457">
      <c r="A457" s="22" t="n"/>
      <c r="B457" s="13" t="n"/>
      <c r="C457" s="13" t="n"/>
      <c r="D457" s="13" t="n"/>
      <c r="E457" s="14" t="n"/>
      <c r="F457" s="13" t="n"/>
      <c r="G457" s="16">
        <f>IF(OR(E457="",D457=""),"",IF(D457="Entrada",E457,-E457))</f>
        <v/>
      </c>
    </row>
    <row r="458">
      <c r="A458" s="22" t="n"/>
      <c r="B458" s="13" t="n"/>
      <c r="C458" s="13" t="n"/>
      <c r="D458" s="13" t="n"/>
      <c r="E458" s="14" t="n"/>
      <c r="F458" s="13" t="n"/>
      <c r="G458" s="16">
        <f>IF(OR(E458="",D458=""),"",IF(D458="Entrada",E458,-E458))</f>
        <v/>
      </c>
    </row>
    <row r="459">
      <c r="A459" s="22" t="n"/>
      <c r="B459" s="13" t="n"/>
      <c r="C459" s="13" t="n"/>
      <c r="D459" s="13" t="n"/>
      <c r="E459" s="14" t="n"/>
      <c r="F459" s="13" t="n"/>
      <c r="G459" s="16">
        <f>IF(OR(E459="",D459=""),"",IF(D459="Entrada",E459,-E459))</f>
        <v/>
      </c>
    </row>
    <row r="460">
      <c r="A460" s="22" t="n"/>
      <c r="B460" s="13" t="n"/>
      <c r="C460" s="13" t="n"/>
      <c r="D460" s="13" t="n"/>
      <c r="E460" s="14" t="n"/>
      <c r="F460" s="13" t="n"/>
      <c r="G460" s="16">
        <f>IF(OR(E460="",D460=""),"",IF(D460="Entrada",E460,-E460))</f>
        <v/>
      </c>
    </row>
    <row r="461">
      <c r="A461" s="22" t="n"/>
      <c r="B461" s="13" t="n"/>
      <c r="C461" s="13" t="n"/>
      <c r="D461" s="13" t="n"/>
      <c r="E461" s="14" t="n"/>
      <c r="F461" s="13" t="n"/>
      <c r="G461" s="16">
        <f>IF(OR(E461="",D461=""),"",IF(D461="Entrada",E461,-E461))</f>
        <v/>
      </c>
    </row>
    <row r="462">
      <c r="A462" s="22" t="n"/>
      <c r="B462" s="13" t="n"/>
      <c r="C462" s="13" t="n"/>
      <c r="D462" s="13" t="n"/>
      <c r="E462" s="14" t="n"/>
      <c r="F462" s="13" t="n"/>
      <c r="G462" s="16">
        <f>IF(OR(E462="",D462=""),"",IF(D462="Entrada",E462,-E462))</f>
        <v/>
      </c>
    </row>
    <row r="463">
      <c r="A463" s="22" t="n"/>
      <c r="B463" s="13" t="n"/>
      <c r="C463" s="13" t="n"/>
      <c r="D463" s="13" t="n"/>
      <c r="E463" s="14" t="n"/>
      <c r="F463" s="13" t="n"/>
      <c r="G463" s="16">
        <f>IF(OR(E463="",D463=""),"",IF(D463="Entrada",E463,-E463))</f>
        <v/>
      </c>
    </row>
    <row r="464">
      <c r="A464" s="22" t="n"/>
      <c r="B464" s="13" t="n"/>
      <c r="C464" s="13" t="n"/>
      <c r="D464" s="13" t="n"/>
      <c r="E464" s="14" t="n"/>
      <c r="F464" s="13" t="n"/>
      <c r="G464" s="16">
        <f>IF(OR(E464="",D464=""),"",IF(D464="Entrada",E464,-E464))</f>
        <v/>
      </c>
    </row>
    <row r="465">
      <c r="A465" s="22" t="n"/>
      <c r="B465" s="13" t="n"/>
      <c r="C465" s="13" t="n"/>
      <c r="D465" s="13" t="n"/>
      <c r="E465" s="14" t="n"/>
      <c r="F465" s="13" t="n"/>
      <c r="G465" s="16">
        <f>IF(OR(E465="",D465=""),"",IF(D465="Entrada",E465,-E465))</f>
        <v/>
      </c>
    </row>
    <row r="466">
      <c r="A466" s="22" t="n"/>
      <c r="B466" s="13" t="n"/>
      <c r="C466" s="13" t="n"/>
      <c r="D466" s="13" t="n"/>
      <c r="E466" s="14" t="n"/>
      <c r="F466" s="13" t="n"/>
      <c r="G466" s="16">
        <f>IF(OR(E466="",D466=""),"",IF(D466="Entrada",E466,-E466))</f>
        <v/>
      </c>
    </row>
    <row r="467">
      <c r="A467" s="22" t="n"/>
      <c r="B467" s="13" t="n"/>
      <c r="C467" s="13" t="n"/>
      <c r="D467" s="13" t="n"/>
      <c r="E467" s="14" t="n"/>
      <c r="F467" s="13" t="n"/>
      <c r="G467" s="16">
        <f>IF(OR(E467="",D467=""),"",IF(D467="Entrada",E467,-E467))</f>
        <v/>
      </c>
    </row>
    <row r="468">
      <c r="A468" s="22" t="n"/>
      <c r="B468" s="13" t="n"/>
      <c r="C468" s="13" t="n"/>
      <c r="D468" s="13" t="n"/>
      <c r="E468" s="14" t="n"/>
      <c r="F468" s="13" t="n"/>
      <c r="G468" s="16">
        <f>IF(OR(E468="",D468=""),"",IF(D468="Entrada",E468,-E468))</f>
        <v/>
      </c>
    </row>
    <row r="469">
      <c r="A469" s="22" t="n"/>
      <c r="B469" s="13" t="n"/>
      <c r="C469" s="13" t="n"/>
      <c r="D469" s="13" t="n"/>
      <c r="E469" s="14" t="n"/>
      <c r="F469" s="13" t="n"/>
      <c r="G469" s="16">
        <f>IF(OR(E469="",D469=""),"",IF(D469="Entrada",E469,-E469))</f>
        <v/>
      </c>
    </row>
    <row r="470">
      <c r="A470" s="22" t="n"/>
      <c r="B470" s="13" t="n"/>
      <c r="C470" s="13" t="n"/>
      <c r="D470" s="13" t="n"/>
      <c r="E470" s="14" t="n"/>
      <c r="F470" s="13" t="n"/>
      <c r="G470" s="16">
        <f>IF(OR(E470="",D470=""),"",IF(D470="Entrada",E470,-E470))</f>
        <v/>
      </c>
    </row>
    <row r="471">
      <c r="A471" s="22" t="n"/>
      <c r="B471" s="13" t="n"/>
      <c r="C471" s="13" t="n"/>
      <c r="D471" s="13" t="n"/>
      <c r="E471" s="14" t="n"/>
      <c r="F471" s="13" t="n"/>
      <c r="G471" s="16">
        <f>IF(OR(E471="",D471=""),"",IF(D471="Entrada",E471,-E471))</f>
        <v/>
      </c>
    </row>
    <row r="472">
      <c r="A472" s="22" t="n"/>
      <c r="B472" s="13" t="n"/>
      <c r="C472" s="13" t="n"/>
      <c r="D472" s="13" t="n"/>
      <c r="E472" s="14" t="n"/>
      <c r="F472" s="13" t="n"/>
      <c r="G472" s="16">
        <f>IF(OR(E472="",D472=""),"",IF(D472="Entrada",E472,-E472))</f>
        <v/>
      </c>
    </row>
    <row r="473">
      <c r="A473" s="22" t="n"/>
      <c r="B473" s="13" t="n"/>
      <c r="C473" s="13" t="n"/>
      <c r="D473" s="13" t="n"/>
      <c r="E473" s="14" t="n"/>
      <c r="F473" s="13" t="n"/>
      <c r="G473" s="16">
        <f>IF(OR(E473="",D473=""),"",IF(D473="Entrada",E473,-E473))</f>
        <v/>
      </c>
    </row>
    <row r="474">
      <c r="A474" s="22" t="n"/>
      <c r="B474" s="13" t="n"/>
      <c r="C474" s="13" t="n"/>
      <c r="D474" s="13" t="n"/>
      <c r="E474" s="14" t="n"/>
      <c r="F474" s="13" t="n"/>
      <c r="G474" s="16">
        <f>IF(OR(E474="",D474=""),"",IF(D474="Entrada",E474,-E474))</f>
        <v/>
      </c>
    </row>
    <row r="475">
      <c r="A475" s="22" t="n"/>
      <c r="B475" s="13" t="n"/>
      <c r="C475" s="13" t="n"/>
      <c r="D475" s="13" t="n"/>
      <c r="E475" s="14" t="n"/>
      <c r="F475" s="13" t="n"/>
      <c r="G475" s="16">
        <f>IF(OR(E475="",D475=""),"",IF(D475="Entrada",E475,-E475))</f>
        <v/>
      </c>
    </row>
    <row r="476">
      <c r="A476" s="22" t="n"/>
      <c r="B476" s="13" t="n"/>
      <c r="C476" s="13" t="n"/>
      <c r="D476" s="13" t="n"/>
      <c r="E476" s="14" t="n"/>
      <c r="F476" s="13" t="n"/>
      <c r="G476" s="16">
        <f>IF(OR(E476="",D476=""),"",IF(D476="Entrada",E476,-E476))</f>
        <v/>
      </c>
    </row>
    <row r="477">
      <c r="A477" s="22" t="n"/>
      <c r="B477" s="13" t="n"/>
      <c r="C477" s="13" t="n"/>
      <c r="D477" s="13" t="n"/>
      <c r="E477" s="14" t="n"/>
      <c r="F477" s="13" t="n"/>
      <c r="G477" s="16">
        <f>IF(OR(E477="",D477=""),"",IF(D477="Entrada",E477,-E477))</f>
        <v/>
      </c>
    </row>
    <row r="478">
      <c r="A478" s="22" t="n"/>
      <c r="B478" s="13" t="n"/>
      <c r="C478" s="13" t="n"/>
      <c r="D478" s="13" t="n"/>
      <c r="E478" s="14" t="n"/>
      <c r="F478" s="13" t="n"/>
      <c r="G478" s="16">
        <f>IF(OR(E478="",D478=""),"",IF(D478="Entrada",E478,-E478))</f>
        <v/>
      </c>
    </row>
    <row r="479">
      <c r="A479" s="22" t="n"/>
      <c r="B479" s="13" t="n"/>
      <c r="C479" s="13" t="n"/>
      <c r="D479" s="13" t="n"/>
      <c r="E479" s="14" t="n"/>
      <c r="F479" s="13" t="n"/>
      <c r="G479" s="16">
        <f>IF(OR(E479="",D479=""),"",IF(D479="Entrada",E479,-E479))</f>
        <v/>
      </c>
    </row>
    <row r="480">
      <c r="A480" s="22" t="n"/>
      <c r="B480" s="13" t="n"/>
      <c r="C480" s="13" t="n"/>
      <c r="D480" s="13" t="n"/>
      <c r="E480" s="14" t="n"/>
      <c r="F480" s="13" t="n"/>
      <c r="G480" s="16">
        <f>IF(OR(E480="",D480=""),"",IF(D480="Entrada",E480,-E480))</f>
        <v/>
      </c>
    </row>
    <row r="481">
      <c r="A481" s="22" t="n"/>
      <c r="B481" s="13" t="n"/>
      <c r="C481" s="13" t="n"/>
      <c r="D481" s="13" t="n"/>
      <c r="E481" s="14" t="n"/>
      <c r="F481" s="13" t="n"/>
      <c r="G481" s="16">
        <f>IF(OR(E481="",D481=""),"",IF(D481="Entrada",E481,-E481))</f>
        <v/>
      </c>
    </row>
    <row r="482">
      <c r="A482" s="22" t="n"/>
      <c r="B482" s="13" t="n"/>
      <c r="C482" s="13" t="n"/>
      <c r="D482" s="13" t="n"/>
      <c r="E482" s="14" t="n"/>
      <c r="F482" s="13" t="n"/>
      <c r="G482" s="16">
        <f>IF(OR(E482="",D482=""),"",IF(D482="Entrada",E482,-E482))</f>
        <v/>
      </c>
    </row>
    <row r="483">
      <c r="A483" s="22" t="n"/>
      <c r="B483" s="13" t="n"/>
      <c r="C483" s="13" t="n"/>
      <c r="D483" s="13" t="n"/>
      <c r="E483" s="14" t="n"/>
      <c r="F483" s="13" t="n"/>
      <c r="G483" s="16">
        <f>IF(OR(E483="",D483=""),"",IF(D483="Entrada",E483,-E483))</f>
        <v/>
      </c>
    </row>
    <row r="484">
      <c r="A484" s="22" t="n"/>
      <c r="B484" s="13" t="n"/>
      <c r="C484" s="13" t="n"/>
      <c r="D484" s="13" t="n"/>
      <c r="E484" s="14" t="n"/>
      <c r="F484" s="13" t="n"/>
      <c r="G484" s="16">
        <f>IF(OR(E484="",D484=""),"",IF(D484="Entrada",E484,-E484))</f>
        <v/>
      </c>
    </row>
    <row r="485">
      <c r="A485" s="22" t="n"/>
      <c r="B485" s="13" t="n"/>
      <c r="C485" s="13" t="n"/>
      <c r="D485" s="13" t="n"/>
      <c r="E485" s="14" t="n"/>
      <c r="F485" s="13" t="n"/>
      <c r="G485" s="16">
        <f>IF(OR(E485="",D485=""),"",IF(D485="Entrada",E485,-E485))</f>
        <v/>
      </c>
    </row>
    <row r="486">
      <c r="A486" s="22" t="n"/>
      <c r="B486" s="13" t="n"/>
      <c r="C486" s="13" t="n"/>
      <c r="D486" s="13" t="n"/>
      <c r="E486" s="14" t="n"/>
      <c r="F486" s="13" t="n"/>
      <c r="G486" s="16">
        <f>IF(OR(E486="",D486=""),"",IF(D486="Entrada",E486,-E486))</f>
        <v/>
      </c>
    </row>
    <row r="487">
      <c r="A487" s="22" t="n"/>
      <c r="B487" s="13" t="n"/>
      <c r="C487" s="13" t="n"/>
      <c r="D487" s="13" t="n"/>
      <c r="E487" s="14" t="n"/>
      <c r="F487" s="13" t="n"/>
      <c r="G487" s="16">
        <f>IF(OR(E487="",D487=""),"",IF(D487="Entrada",E487,-E487))</f>
        <v/>
      </c>
    </row>
    <row r="488">
      <c r="A488" s="22" t="n"/>
      <c r="B488" s="13" t="n"/>
      <c r="C488" s="13" t="n"/>
      <c r="D488" s="13" t="n"/>
      <c r="E488" s="14" t="n"/>
      <c r="F488" s="13" t="n"/>
      <c r="G488" s="16">
        <f>IF(OR(E488="",D488=""),"",IF(D488="Entrada",E488,-E488))</f>
        <v/>
      </c>
    </row>
    <row r="489">
      <c r="A489" s="22" t="n"/>
      <c r="B489" s="13" t="n"/>
      <c r="C489" s="13" t="n"/>
      <c r="D489" s="13" t="n"/>
      <c r="E489" s="14" t="n"/>
      <c r="F489" s="13" t="n"/>
      <c r="G489" s="16">
        <f>IF(OR(E489="",D489=""),"",IF(D489="Entrada",E489,-E489))</f>
        <v/>
      </c>
    </row>
    <row r="490">
      <c r="A490" s="22" t="n"/>
      <c r="B490" s="13" t="n"/>
      <c r="C490" s="13" t="n"/>
      <c r="D490" s="13" t="n"/>
      <c r="E490" s="14" t="n"/>
      <c r="F490" s="13" t="n"/>
      <c r="G490" s="16">
        <f>IF(OR(E490="",D490=""),"",IF(D490="Entrada",E490,-E490))</f>
        <v/>
      </c>
    </row>
    <row r="491">
      <c r="A491" s="22" t="n"/>
      <c r="B491" s="13" t="n"/>
      <c r="C491" s="13" t="n"/>
      <c r="D491" s="13" t="n"/>
      <c r="E491" s="14" t="n"/>
      <c r="F491" s="13" t="n"/>
      <c r="G491" s="16">
        <f>IF(OR(E491="",D491=""),"",IF(D491="Entrada",E491,-E491))</f>
        <v/>
      </c>
    </row>
    <row r="492">
      <c r="A492" s="22" t="n"/>
      <c r="B492" s="13" t="n"/>
      <c r="C492" s="13" t="n"/>
      <c r="D492" s="13" t="n"/>
      <c r="E492" s="14" t="n"/>
      <c r="F492" s="13" t="n"/>
      <c r="G492" s="16">
        <f>IF(OR(E492="",D492=""),"",IF(D492="Entrada",E492,-E492))</f>
        <v/>
      </c>
    </row>
    <row r="493">
      <c r="A493" s="22" t="n"/>
      <c r="B493" s="13" t="n"/>
      <c r="C493" s="13" t="n"/>
      <c r="D493" s="13" t="n"/>
      <c r="E493" s="14" t="n"/>
      <c r="F493" s="13" t="n"/>
      <c r="G493" s="16">
        <f>IF(OR(E493="",D493=""),"",IF(D493="Entrada",E493,-E493))</f>
        <v/>
      </c>
    </row>
    <row r="494">
      <c r="A494" s="22" t="n"/>
      <c r="B494" s="13" t="n"/>
      <c r="C494" s="13" t="n"/>
      <c r="D494" s="13" t="n"/>
      <c r="E494" s="14" t="n"/>
      <c r="F494" s="13" t="n"/>
      <c r="G494" s="16">
        <f>IF(OR(E494="",D494=""),"",IF(D494="Entrada",E494,-E494))</f>
        <v/>
      </c>
    </row>
    <row r="495">
      <c r="A495" s="22" t="n"/>
      <c r="B495" s="13" t="n"/>
      <c r="C495" s="13" t="n"/>
      <c r="D495" s="13" t="n"/>
      <c r="E495" s="14" t="n"/>
      <c r="F495" s="13" t="n"/>
      <c r="G495" s="16">
        <f>IF(OR(E495="",D495=""),"",IF(D495="Entrada",E495,-E495))</f>
        <v/>
      </c>
    </row>
    <row r="496">
      <c r="A496" s="22" t="n"/>
      <c r="B496" s="13" t="n"/>
      <c r="C496" s="13" t="n"/>
      <c r="D496" s="13" t="n"/>
      <c r="E496" s="14" t="n"/>
      <c r="F496" s="13" t="n"/>
      <c r="G496" s="16">
        <f>IF(OR(E496="",D496=""),"",IF(D496="Entrada",E496,-E496))</f>
        <v/>
      </c>
    </row>
    <row r="497">
      <c r="A497" s="22" t="n"/>
      <c r="B497" s="13" t="n"/>
      <c r="C497" s="13" t="n"/>
      <c r="D497" s="13" t="n"/>
      <c r="E497" s="14" t="n"/>
      <c r="F497" s="13" t="n"/>
      <c r="G497" s="16">
        <f>IF(OR(E497="",D497=""),"",IF(D497="Entrada",E497,-E497))</f>
        <v/>
      </c>
    </row>
    <row r="498">
      <c r="A498" s="22" t="n"/>
      <c r="B498" s="13" t="n"/>
      <c r="C498" s="13" t="n"/>
      <c r="D498" s="13" t="n"/>
      <c r="E498" s="14" t="n"/>
      <c r="F498" s="13" t="n"/>
      <c r="G498" s="16">
        <f>IF(OR(E498="",D498=""),"",IF(D498="Entrada",E498,-E498))</f>
        <v/>
      </c>
    </row>
    <row r="499">
      <c r="A499" s="22" t="n"/>
      <c r="B499" s="13" t="n"/>
      <c r="C499" s="13" t="n"/>
      <c r="D499" s="13" t="n"/>
      <c r="E499" s="14" t="n"/>
      <c r="F499" s="13" t="n"/>
      <c r="G499" s="16">
        <f>IF(OR(E499="",D499=""),"",IF(D499="Entrada",E499,-E499))</f>
        <v/>
      </c>
    </row>
    <row r="500">
      <c r="A500" s="22" t="n"/>
      <c r="B500" s="13" t="n"/>
      <c r="C500" s="13" t="n"/>
      <c r="D500" s="13" t="n"/>
      <c r="E500" s="14" t="n"/>
      <c r="F500" s="13" t="n"/>
      <c r="G500" s="16">
        <f>IF(OR(E500="",D500=""),"",IF(D500="Entrada",E500,-E500))</f>
        <v/>
      </c>
    </row>
    <row r="501">
      <c r="A501" s="22" t="n"/>
      <c r="B501" s="13" t="n"/>
      <c r="C501" s="13" t="n"/>
      <c r="D501" s="13" t="n"/>
      <c r="E501" s="14" t="n"/>
      <c r="F501" s="13" t="n"/>
      <c r="G501" s="16">
        <f>IF(OR(E501="",D501=""),"",IF(D501="Entrada",E501,-E501))</f>
        <v/>
      </c>
    </row>
    <row r="502">
      <c r="A502" s="22" t="n"/>
      <c r="B502" s="13" t="n"/>
      <c r="C502" s="13" t="n"/>
      <c r="D502" s="13" t="n"/>
      <c r="E502" s="14" t="n"/>
      <c r="F502" s="13" t="n"/>
      <c r="G502" s="16">
        <f>IF(OR(E502="",D502=""),"",IF(D502="Entrada",E502,-E502))</f>
        <v/>
      </c>
    </row>
    <row r="503">
      <c r="A503" s="22" t="n"/>
      <c r="B503" s="13" t="n"/>
      <c r="C503" s="13" t="n"/>
      <c r="D503" s="13" t="n"/>
      <c r="E503" s="14" t="n"/>
      <c r="F503" s="13" t="n"/>
      <c r="G503" s="16">
        <f>IF(OR(E503="",D503=""),"",IF(D503="Entrada",E503,-E503))</f>
        <v/>
      </c>
    </row>
    <row r="504">
      <c r="A504" s="22" t="n"/>
      <c r="B504" s="13" t="n"/>
      <c r="C504" s="13" t="n"/>
      <c r="D504" s="13" t="n"/>
      <c r="E504" s="14" t="n"/>
      <c r="F504" s="13" t="n"/>
      <c r="G504" s="16">
        <f>IF(OR(E504="",D504=""),"",IF(D504="Entrada",E504,-E504))</f>
        <v/>
      </c>
    </row>
    <row r="505">
      <c r="A505" s="22" t="n"/>
      <c r="B505" s="13" t="n"/>
      <c r="C505" s="13" t="n"/>
      <c r="D505" s="13" t="n"/>
      <c r="E505" s="14" t="n"/>
      <c r="F505" s="13" t="n"/>
      <c r="G505" s="16">
        <f>IF(OR(E505="",D505=""),"",IF(D505="Entrada",E505,-E505))</f>
        <v/>
      </c>
    </row>
    <row r="506">
      <c r="A506" s="22" t="n"/>
      <c r="B506" s="13" t="n"/>
      <c r="C506" s="13" t="n"/>
      <c r="D506" s="13" t="n"/>
      <c r="E506" s="14" t="n"/>
      <c r="F506" s="13" t="n"/>
      <c r="G506" s="16">
        <f>IF(OR(E506="",D506=""),"",IF(D506="Entrada",E506,-E506))</f>
        <v/>
      </c>
    </row>
    <row r="507">
      <c r="A507" s="22" t="n"/>
      <c r="B507" s="13" t="n"/>
      <c r="C507" s="13" t="n"/>
      <c r="D507" s="13" t="n"/>
      <c r="E507" s="14" t="n"/>
      <c r="F507" s="13" t="n"/>
      <c r="G507" s="16">
        <f>IF(OR(E507="",D507=""),"",IF(D507="Entrada",E507,-E507))</f>
        <v/>
      </c>
    </row>
    <row r="508">
      <c r="A508" s="22" t="n"/>
      <c r="B508" s="13" t="n"/>
      <c r="C508" s="13" t="n"/>
      <c r="D508" s="13" t="n"/>
      <c r="E508" s="14" t="n"/>
      <c r="F508" s="13" t="n"/>
      <c r="G508" s="16">
        <f>IF(OR(E508="",D508=""),"",IF(D508="Entrada",E508,-E508))</f>
        <v/>
      </c>
    </row>
    <row r="509">
      <c r="A509" s="22" t="n"/>
      <c r="B509" s="13" t="n"/>
      <c r="C509" s="13" t="n"/>
      <c r="D509" s="13" t="n"/>
      <c r="E509" s="14" t="n"/>
      <c r="F509" s="13" t="n"/>
      <c r="G509" s="16">
        <f>IF(OR(E509="",D509=""),"",IF(D509="Entrada",E509,-E509))</f>
        <v/>
      </c>
    </row>
    <row r="510">
      <c r="A510" s="22" t="n"/>
      <c r="B510" s="13" t="n"/>
      <c r="C510" s="13" t="n"/>
      <c r="D510" s="13" t="n"/>
      <c r="E510" s="14" t="n"/>
      <c r="F510" s="13" t="n"/>
      <c r="G510" s="16">
        <f>IF(OR(E510="",D510=""),"",IF(D510="Entrada",E510,-E510))</f>
        <v/>
      </c>
    </row>
    <row r="511">
      <c r="A511" s="22" t="n"/>
      <c r="B511" s="13" t="n"/>
      <c r="C511" s="13" t="n"/>
      <c r="D511" s="13" t="n"/>
      <c r="E511" s="14" t="n"/>
      <c r="F511" s="13" t="n"/>
      <c r="G511" s="16">
        <f>IF(OR(E511="",D511=""),"",IF(D511="Entrada",E511,-E511))</f>
        <v/>
      </c>
    </row>
    <row r="512">
      <c r="A512" s="22" t="n"/>
      <c r="B512" s="13" t="n"/>
      <c r="C512" s="13" t="n"/>
      <c r="D512" s="13" t="n"/>
      <c r="E512" s="14" t="n"/>
      <c r="F512" s="13" t="n"/>
      <c r="G512" s="16">
        <f>IF(OR(E512="",D512=""),"",IF(D512="Entrada",E512,-E512))</f>
        <v/>
      </c>
    </row>
    <row r="513">
      <c r="A513" s="22" t="n"/>
      <c r="B513" s="13" t="n"/>
      <c r="C513" s="13" t="n"/>
      <c r="D513" s="13" t="n"/>
      <c r="E513" s="14" t="n"/>
      <c r="F513" s="13" t="n"/>
      <c r="G513" s="16">
        <f>IF(OR(E513="",D513=""),"",IF(D513="Entrada",E513,-E513))</f>
        <v/>
      </c>
    </row>
    <row r="514">
      <c r="A514" s="22" t="n"/>
      <c r="B514" s="13" t="n"/>
      <c r="C514" s="13" t="n"/>
      <c r="D514" s="13" t="n"/>
      <c r="E514" s="14" t="n"/>
      <c r="F514" s="13" t="n"/>
      <c r="G514" s="16">
        <f>IF(OR(E514="",D514=""),"",IF(D514="Entrada",E514,-E514))</f>
        <v/>
      </c>
    </row>
    <row r="515">
      <c r="A515" s="22" t="n"/>
      <c r="B515" s="13" t="n"/>
      <c r="C515" s="13" t="n"/>
      <c r="D515" s="13" t="n"/>
      <c r="E515" s="14" t="n"/>
      <c r="F515" s="13" t="n"/>
      <c r="G515" s="16">
        <f>IF(OR(E515="",D515=""),"",IF(D515="Entrada",E515,-E515))</f>
        <v/>
      </c>
    </row>
    <row r="516">
      <c r="A516" s="22" t="n"/>
      <c r="B516" s="13" t="n"/>
      <c r="C516" s="13" t="n"/>
      <c r="D516" s="13" t="n"/>
      <c r="E516" s="14" t="n"/>
      <c r="F516" s="13" t="n"/>
      <c r="G516" s="16">
        <f>IF(OR(E516="",D516=""),"",IF(D516="Entrada",E516,-E516))</f>
        <v/>
      </c>
    </row>
    <row r="517">
      <c r="A517" s="22" t="n"/>
      <c r="B517" s="13" t="n"/>
      <c r="C517" s="13" t="n"/>
      <c r="D517" s="13" t="n"/>
      <c r="E517" s="14" t="n"/>
      <c r="F517" s="13" t="n"/>
      <c r="G517" s="16">
        <f>IF(OR(E517="",D517=""),"",IF(D517="Entrada",E517,-E517))</f>
        <v/>
      </c>
    </row>
    <row r="518">
      <c r="A518" s="22" t="n"/>
      <c r="B518" s="13" t="n"/>
      <c r="C518" s="13" t="n"/>
      <c r="D518" s="13" t="n"/>
      <c r="E518" s="14" t="n"/>
      <c r="F518" s="13" t="n"/>
      <c r="G518" s="16">
        <f>IF(OR(E518="",D518=""),"",IF(D518="Entrada",E518,-E518))</f>
        <v/>
      </c>
    </row>
    <row r="519">
      <c r="A519" s="22" t="n"/>
      <c r="B519" s="13" t="n"/>
      <c r="C519" s="13" t="n"/>
      <c r="D519" s="13" t="n"/>
      <c r="E519" s="14" t="n"/>
      <c r="F519" s="13" t="n"/>
      <c r="G519" s="16">
        <f>IF(OR(E519="",D519=""),"",IF(D519="Entrada",E519,-E519))</f>
        <v/>
      </c>
    </row>
    <row r="520">
      <c r="A520" s="22" t="n"/>
      <c r="B520" s="13" t="n"/>
      <c r="C520" s="13" t="n"/>
      <c r="D520" s="13" t="n"/>
      <c r="E520" s="14" t="n"/>
      <c r="F520" s="13" t="n"/>
      <c r="G520" s="16">
        <f>IF(OR(E520="",D520=""),"",IF(D520="Entrada",E520,-E520))</f>
        <v/>
      </c>
    </row>
    <row r="521">
      <c r="A521" s="22" t="n"/>
      <c r="B521" s="13" t="n"/>
      <c r="C521" s="13" t="n"/>
      <c r="D521" s="13" t="n"/>
      <c r="E521" s="14" t="n"/>
      <c r="F521" s="13" t="n"/>
      <c r="G521" s="16">
        <f>IF(OR(E521="",D521=""),"",IF(D521="Entrada",E521,-E521))</f>
        <v/>
      </c>
    </row>
    <row r="522">
      <c r="A522" s="22" t="n"/>
      <c r="B522" s="13" t="n"/>
      <c r="C522" s="13" t="n"/>
      <c r="D522" s="13" t="n"/>
      <c r="E522" s="14" t="n"/>
      <c r="F522" s="13" t="n"/>
      <c r="G522" s="16">
        <f>IF(OR(E522="",D522=""),"",IF(D522="Entrada",E522,-E522))</f>
        <v/>
      </c>
    </row>
    <row r="523">
      <c r="A523" s="22" t="n"/>
      <c r="B523" s="13" t="n"/>
      <c r="C523" s="13" t="n"/>
      <c r="D523" s="13" t="n"/>
      <c r="E523" s="14" t="n"/>
      <c r="F523" s="13" t="n"/>
      <c r="G523" s="16">
        <f>IF(OR(E523="",D523=""),"",IF(D523="Entrada",E523,-E523))</f>
        <v/>
      </c>
    </row>
    <row r="524">
      <c r="A524" s="22" t="n"/>
      <c r="B524" s="13" t="n"/>
      <c r="C524" s="13" t="n"/>
      <c r="D524" s="13" t="n"/>
      <c r="E524" s="14" t="n"/>
      <c r="F524" s="13" t="n"/>
      <c r="G524" s="16">
        <f>IF(OR(E524="",D524=""),"",IF(D524="Entrada",E524,-E524))</f>
        <v/>
      </c>
    </row>
    <row r="525">
      <c r="A525" s="22" t="n"/>
      <c r="B525" s="13" t="n"/>
      <c r="C525" s="13" t="n"/>
      <c r="D525" s="13" t="n"/>
      <c r="E525" s="14" t="n"/>
      <c r="F525" s="13" t="n"/>
      <c r="G525" s="16">
        <f>IF(OR(E525="",D525=""),"",IF(D525="Entrada",E525,-E525))</f>
        <v/>
      </c>
    </row>
    <row r="526">
      <c r="A526" s="22" t="n"/>
      <c r="B526" s="13" t="n"/>
      <c r="C526" s="13" t="n"/>
      <c r="D526" s="13" t="n"/>
      <c r="E526" s="14" t="n"/>
      <c r="F526" s="13" t="n"/>
      <c r="G526" s="16">
        <f>IF(OR(E526="",D526=""),"",IF(D526="Entrada",E526,-E526))</f>
        <v/>
      </c>
    </row>
    <row r="527">
      <c r="A527" s="22" t="n"/>
      <c r="B527" s="13" t="n"/>
      <c r="C527" s="13" t="n"/>
      <c r="D527" s="13" t="n"/>
      <c r="E527" s="14" t="n"/>
      <c r="F527" s="13" t="n"/>
      <c r="G527" s="16">
        <f>IF(OR(E527="",D527=""),"",IF(D527="Entrada",E527,-E527))</f>
        <v/>
      </c>
    </row>
    <row r="528">
      <c r="A528" s="22" t="n"/>
      <c r="B528" s="13" t="n"/>
      <c r="C528" s="13" t="n"/>
      <c r="D528" s="13" t="n"/>
      <c r="E528" s="14" t="n"/>
      <c r="F528" s="13" t="n"/>
      <c r="G528" s="16">
        <f>IF(OR(E528="",D528=""),"",IF(D528="Entrada",E528,-E528))</f>
        <v/>
      </c>
    </row>
    <row r="529">
      <c r="A529" s="22" t="n"/>
      <c r="B529" s="13" t="n"/>
      <c r="C529" s="13" t="n"/>
      <c r="D529" s="13" t="n"/>
      <c r="E529" s="14" t="n"/>
      <c r="F529" s="13" t="n"/>
      <c r="G529" s="16">
        <f>IF(OR(E529="",D529=""),"",IF(D529="Entrada",E529,-E529))</f>
        <v/>
      </c>
    </row>
    <row r="530">
      <c r="A530" s="22" t="n"/>
      <c r="B530" s="13" t="n"/>
      <c r="C530" s="13" t="n"/>
      <c r="D530" s="13" t="n"/>
      <c r="E530" s="14" t="n"/>
      <c r="F530" s="13" t="n"/>
      <c r="G530" s="16">
        <f>IF(OR(E530="",D530=""),"",IF(D530="Entrada",E530,-E530))</f>
        <v/>
      </c>
    </row>
    <row r="531">
      <c r="A531" s="22" t="n"/>
      <c r="B531" s="13" t="n"/>
      <c r="C531" s="13" t="n"/>
      <c r="D531" s="13" t="n"/>
      <c r="E531" s="14" t="n"/>
      <c r="F531" s="13" t="n"/>
      <c r="G531" s="16">
        <f>IF(OR(E531="",D531=""),"",IF(D531="Entrada",E531,-E531))</f>
        <v/>
      </c>
    </row>
    <row r="532">
      <c r="A532" s="22" t="n"/>
      <c r="B532" s="13" t="n"/>
      <c r="C532" s="13" t="n"/>
      <c r="D532" s="13" t="n"/>
      <c r="E532" s="14" t="n"/>
      <c r="F532" s="13" t="n"/>
      <c r="G532" s="16">
        <f>IF(OR(E532="",D532=""),"",IF(D532="Entrada",E532,-E532))</f>
        <v/>
      </c>
    </row>
    <row r="533">
      <c r="A533" s="22" t="n"/>
      <c r="B533" s="13" t="n"/>
      <c r="C533" s="13" t="n"/>
      <c r="D533" s="13" t="n"/>
      <c r="E533" s="14" t="n"/>
      <c r="F533" s="13" t="n"/>
      <c r="G533" s="16">
        <f>IF(OR(E533="",D533=""),"",IF(D533="Entrada",E533,-E533))</f>
        <v/>
      </c>
    </row>
    <row r="534">
      <c r="A534" s="22" t="n"/>
      <c r="B534" s="13" t="n"/>
      <c r="C534" s="13" t="n"/>
      <c r="D534" s="13" t="n"/>
      <c r="E534" s="14" t="n"/>
      <c r="F534" s="13" t="n"/>
      <c r="G534" s="16">
        <f>IF(OR(E534="",D534=""),"",IF(D534="Entrada",E534,-E534))</f>
        <v/>
      </c>
    </row>
    <row r="535">
      <c r="A535" s="22" t="n"/>
      <c r="B535" s="13" t="n"/>
      <c r="C535" s="13" t="n"/>
      <c r="D535" s="13" t="n"/>
      <c r="E535" s="14" t="n"/>
      <c r="F535" s="13" t="n"/>
      <c r="G535" s="16">
        <f>IF(OR(E535="",D535=""),"",IF(D535="Entrada",E535,-E535))</f>
        <v/>
      </c>
    </row>
    <row r="536">
      <c r="A536" s="22" t="n"/>
      <c r="B536" s="13" t="n"/>
      <c r="C536" s="13" t="n"/>
      <c r="D536" s="13" t="n"/>
      <c r="E536" s="14" t="n"/>
      <c r="F536" s="13" t="n"/>
      <c r="G536" s="16">
        <f>IF(OR(E536="",D536=""),"",IF(D536="Entrada",E536,-E536))</f>
        <v/>
      </c>
    </row>
    <row r="537">
      <c r="A537" s="22" t="n"/>
      <c r="B537" s="13" t="n"/>
      <c r="C537" s="13" t="n"/>
      <c r="D537" s="13" t="n"/>
      <c r="E537" s="14" t="n"/>
      <c r="F537" s="13" t="n"/>
      <c r="G537" s="16">
        <f>IF(OR(E537="",D537=""),"",IF(D537="Entrada",E537,-E537))</f>
        <v/>
      </c>
    </row>
    <row r="538">
      <c r="A538" s="22" t="n"/>
      <c r="B538" s="13" t="n"/>
      <c r="C538" s="13" t="n"/>
      <c r="D538" s="13" t="n"/>
      <c r="E538" s="14" t="n"/>
      <c r="F538" s="13" t="n"/>
      <c r="G538" s="16">
        <f>IF(OR(E538="",D538=""),"",IF(D538="Entrada",E538,-E538))</f>
        <v/>
      </c>
    </row>
    <row r="539">
      <c r="A539" s="22" t="n"/>
      <c r="B539" s="13" t="n"/>
      <c r="C539" s="13" t="n"/>
      <c r="D539" s="13" t="n"/>
      <c r="E539" s="14" t="n"/>
      <c r="F539" s="13" t="n"/>
      <c r="G539" s="16">
        <f>IF(OR(E539="",D539=""),"",IF(D539="Entrada",E539,-E539))</f>
        <v/>
      </c>
    </row>
    <row r="540">
      <c r="A540" s="22" t="n"/>
      <c r="B540" s="13" t="n"/>
      <c r="C540" s="13" t="n"/>
      <c r="D540" s="13" t="n"/>
      <c r="E540" s="14" t="n"/>
      <c r="F540" s="13" t="n"/>
      <c r="G540" s="16">
        <f>IF(OR(E540="",D540=""),"",IF(D540="Entrada",E540,-E540))</f>
        <v/>
      </c>
    </row>
    <row r="541">
      <c r="A541" s="22" t="n"/>
      <c r="B541" s="13" t="n"/>
      <c r="C541" s="13" t="n"/>
      <c r="D541" s="13" t="n"/>
      <c r="E541" s="14" t="n"/>
      <c r="F541" s="13" t="n"/>
      <c r="G541" s="16">
        <f>IF(OR(E541="",D541=""),"",IF(D541="Entrada",E541,-E541))</f>
        <v/>
      </c>
    </row>
    <row r="542">
      <c r="A542" s="22" t="n"/>
      <c r="B542" s="13" t="n"/>
      <c r="C542" s="13" t="n"/>
      <c r="D542" s="13" t="n"/>
      <c r="E542" s="14" t="n"/>
      <c r="F542" s="13" t="n"/>
      <c r="G542" s="16">
        <f>IF(OR(E542="",D542=""),"",IF(D542="Entrada",E542,-E542))</f>
        <v/>
      </c>
    </row>
    <row r="543">
      <c r="A543" s="22" t="n"/>
      <c r="B543" s="13" t="n"/>
      <c r="C543" s="13" t="n"/>
      <c r="D543" s="13" t="n"/>
      <c r="E543" s="14" t="n"/>
      <c r="F543" s="13" t="n"/>
      <c r="G543" s="16">
        <f>IF(OR(E543="",D543=""),"",IF(D543="Entrada",E543,-E543))</f>
        <v/>
      </c>
    </row>
    <row r="544">
      <c r="A544" s="22" t="n"/>
      <c r="B544" s="13" t="n"/>
      <c r="C544" s="13" t="n"/>
      <c r="D544" s="13" t="n"/>
      <c r="E544" s="14" t="n"/>
      <c r="F544" s="13" t="n"/>
      <c r="G544" s="16">
        <f>IF(OR(E544="",D544=""),"",IF(D544="Entrada",E544,-E544))</f>
        <v/>
      </c>
    </row>
    <row r="545">
      <c r="A545" s="22" t="n"/>
      <c r="B545" s="13" t="n"/>
      <c r="C545" s="13" t="n"/>
      <c r="D545" s="13" t="n"/>
      <c r="E545" s="14" t="n"/>
      <c r="F545" s="13" t="n"/>
      <c r="G545" s="16">
        <f>IF(OR(E545="",D545=""),"",IF(D545="Entrada",E545,-E545))</f>
        <v/>
      </c>
    </row>
    <row r="546">
      <c r="A546" s="22" t="n"/>
      <c r="B546" s="13" t="n"/>
      <c r="C546" s="13" t="n"/>
      <c r="D546" s="13" t="n"/>
      <c r="E546" s="14" t="n"/>
      <c r="F546" s="13" t="n"/>
      <c r="G546" s="16">
        <f>IF(OR(E546="",D546=""),"",IF(D546="Entrada",E546,-E546))</f>
        <v/>
      </c>
    </row>
    <row r="547">
      <c r="A547" s="22" t="n"/>
      <c r="B547" s="13" t="n"/>
      <c r="C547" s="13" t="n"/>
      <c r="D547" s="13" t="n"/>
      <c r="E547" s="14" t="n"/>
      <c r="F547" s="13" t="n"/>
      <c r="G547" s="16">
        <f>IF(OR(E547="",D547=""),"",IF(D547="Entrada",E547,-E547))</f>
        <v/>
      </c>
    </row>
    <row r="548">
      <c r="A548" s="22" t="n"/>
      <c r="B548" s="13" t="n"/>
      <c r="C548" s="13" t="n"/>
      <c r="D548" s="13" t="n"/>
      <c r="E548" s="14" t="n"/>
      <c r="F548" s="13" t="n"/>
      <c r="G548" s="16">
        <f>IF(OR(E548="",D548=""),"",IF(D548="Entrada",E548,-E548))</f>
        <v/>
      </c>
    </row>
    <row r="549">
      <c r="A549" s="22" t="n"/>
      <c r="B549" s="13" t="n"/>
      <c r="C549" s="13" t="n"/>
      <c r="D549" s="13" t="n"/>
      <c r="E549" s="14" t="n"/>
      <c r="F549" s="13" t="n"/>
      <c r="G549" s="16">
        <f>IF(OR(E549="",D549=""),"",IF(D549="Entrada",E549,-E549))</f>
        <v/>
      </c>
    </row>
    <row r="550">
      <c r="A550" s="22" t="n"/>
      <c r="B550" s="13" t="n"/>
      <c r="C550" s="13" t="n"/>
      <c r="D550" s="13" t="n"/>
      <c r="E550" s="14" t="n"/>
      <c r="F550" s="13" t="n"/>
      <c r="G550" s="16">
        <f>IF(OR(E550="",D550=""),"",IF(D550="Entrada",E550,-E550))</f>
        <v/>
      </c>
    </row>
    <row r="551">
      <c r="A551" s="22" t="n"/>
      <c r="B551" s="13" t="n"/>
      <c r="C551" s="13" t="n"/>
      <c r="D551" s="13" t="n"/>
      <c r="E551" s="14" t="n"/>
      <c r="F551" s="13" t="n"/>
      <c r="G551" s="16">
        <f>IF(OR(E551="",D551=""),"",IF(D551="Entrada",E551,-E551))</f>
        <v/>
      </c>
    </row>
    <row r="552">
      <c r="A552" s="22" t="n"/>
      <c r="B552" s="13" t="n"/>
      <c r="C552" s="13" t="n"/>
      <c r="D552" s="13" t="n"/>
      <c r="E552" s="14" t="n"/>
      <c r="F552" s="13" t="n"/>
      <c r="G552" s="16">
        <f>IF(OR(E552="",D552=""),"",IF(D552="Entrada",E552,-E552))</f>
        <v/>
      </c>
    </row>
    <row r="553">
      <c r="A553" s="22" t="n"/>
      <c r="B553" s="13" t="n"/>
      <c r="C553" s="13" t="n"/>
      <c r="D553" s="13" t="n"/>
      <c r="E553" s="14" t="n"/>
      <c r="F553" s="13" t="n"/>
      <c r="G553" s="16">
        <f>IF(OR(E553="",D553=""),"",IF(D553="Entrada",E553,-E553))</f>
        <v/>
      </c>
    </row>
    <row r="554">
      <c r="A554" s="22" t="n"/>
      <c r="B554" s="13" t="n"/>
      <c r="C554" s="13" t="n"/>
      <c r="D554" s="13" t="n"/>
      <c r="E554" s="14" t="n"/>
      <c r="F554" s="13" t="n"/>
      <c r="G554" s="16">
        <f>IF(OR(E554="",D554=""),"",IF(D554="Entrada",E554,-E554))</f>
        <v/>
      </c>
    </row>
    <row r="555">
      <c r="A555" s="22" t="n"/>
      <c r="B555" s="13" t="n"/>
      <c r="C555" s="13" t="n"/>
      <c r="D555" s="13" t="n"/>
      <c r="E555" s="14" t="n"/>
      <c r="F555" s="13" t="n"/>
      <c r="G555" s="16">
        <f>IF(OR(E555="",D555=""),"",IF(D555="Entrada",E555,-E555))</f>
        <v/>
      </c>
    </row>
    <row r="556">
      <c r="A556" s="22" t="n"/>
      <c r="B556" s="13" t="n"/>
      <c r="C556" s="13" t="n"/>
      <c r="D556" s="13" t="n"/>
      <c r="E556" s="14" t="n"/>
      <c r="F556" s="13" t="n"/>
      <c r="G556" s="16">
        <f>IF(OR(E556="",D556=""),"",IF(D556="Entrada",E556,-E556))</f>
        <v/>
      </c>
    </row>
    <row r="557">
      <c r="A557" s="22" t="n"/>
      <c r="B557" s="13" t="n"/>
      <c r="C557" s="13" t="n"/>
      <c r="D557" s="13" t="n"/>
      <c r="E557" s="14" t="n"/>
      <c r="F557" s="13" t="n"/>
      <c r="G557" s="16">
        <f>IF(OR(E557="",D557=""),"",IF(D557="Entrada",E557,-E557))</f>
        <v/>
      </c>
    </row>
    <row r="558">
      <c r="A558" s="22" t="n"/>
      <c r="B558" s="13" t="n"/>
      <c r="C558" s="13" t="n"/>
      <c r="D558" s="13" t="n"/>
      <c r="E558" s="14" t="n"/>
      <c r="F558" s="13" t="n"/>
      <c r="G558" s="16">
        <f>IF(OR(E558="",D558=""),"",IF(D558="Entrada",E558,-E558))</f>
        <v/>
      </c>
    </row>
    <row r="559">
      <c r="A559" s="22" t="n"/>
      <c r="B559" s="13" t="n"/>
      <c r="C559" s="13" t="n"/>
      <c r="D559" s="13" t="n"/>
      <c r="E559" s="14" t="n"/>
      <c r="F559" s="13" t="n"/>
      <c r="G559" s="16">
        <f>IF(OR(E559="",D559=""),"",IF(D559="Entrada",E559,-E559))</f>
        <v/>
      </c>
    </row>
    <row r="560">
      <c r="A560" s="22" t="n"/>
      <c r="B560" s="13" t="n"/>
      <c r="C560" s="13" t="n"/>
      <c r="D560" s="13" t="n"/>
      <c r="E560" s="14" t="n"/>
      <c r="F560" s="13" t="n"/>
      <c r="G560" s="16">
        <f>IF(OR(E560="",D560=""),"",IF(D560="Entrada",E560,-E560))</f>
        <v/>
      </c>
    </row>
    <row r="561">
      <c r="A561" s="22" t="n"/>
      <c r="B561" s="13" t="n"/>
      <c r="C561" s="13" t="n"/>
      <c r="D561" s="13" t="n"/>
      <c r="E561" s="14" t="n"/>
      <c r="F561" s="13" t="n"/>
      <c r="G561" s="16">
        <f>IF(OR(E561="",D561=""),"",IF(D561="Entrada",E561,-E561))</f>
        <v/>
      </c>
    </row>
    <row r="562">
      <c r="A562" s="22" t="n"/>
      <c r="B562" s="13" t="n"/>
      <c r="C562" s="13" t="n"/>
      <c r="D562" s="13" t="n"/>
      <c r="E562" s="14" t="n"/>
      <c r="F562" s="13" t="n"/>
      <c r="G562" s="16">
        <f>IF(OR(E562="",D562=""),"",IF(D562="Entrada",E562,-E562))</f>
        <v/>
      </c>
    </row>
    <row r="563">
      <c r="A563" s="22" t="n"/>
      <c r="B563" s="13" t="n"/>
      <c r="C563" s="13" t="n"/>
      <c r="D563" s="13" t="n"/>
      <c r="E563" s="14" t="n"/>
      <c r="F563" s="13" t="n"/>
      <c r="G563" s="16">
        <f>IF(OR(E563="",D563=""),"",IF(D563="Entrada",E563,-E563))</f>
        <v/>
      </c>
    </row>
    <row r="564">
      <c r="A564" s="22" t="n"/>
      <c r="B564" s="13" t="n"/>
      <c r="C564" s="13" t="n"/>
      <c r="D564" s="13" t="n"/>
      <c r="E564" s="14" t="n"/>
      <c r="F564" s="13" t="n"/>
      <c r="G564" s="16">
        <f>IF(OR(E564="",D564=""),"",IF(D564="Entrada",E564,-E564))</f>
        <v/>
      </c>
    </row>
    <row r="565">
      <c r="A565" s="22" t="n"/>
      <c r="B565" s="13" t="n"/>
      <c r="C565" s="13" t="n"/>
      <c r="D565" s="13" t="n"/>
      <c r="E565" s="14" t="n"/>
      <c r="F565" s="13" t="n"/>
      <c r="G565" s="16">
        <f>IF(OR(E565="",D565=""),"",IF(D565="Entrada",E565,-E565))</f>
        <v/>
      </c>
    </row>
    <row r="566">
      <c r="A566" s="22" t="n"/>
      <c r="B566" s="13" t="n"/>
      <c r="C566" s="13" t="n"/>
      <c r="D566" s="13" t="n"/>
      <c r="E566" s="14" t="n"/>
      <c r="F566" s="13" t="n"/>
      <c r="G566" s="16">
        <f>IF(OR(E566="",D566=""),"",IF(D566="Entrada",E566,-E566))</f>
        <v/>
      </c>
    </row>
    <row r="567">
      <c r="A567" s="22" t="n"/>
      <c r="B567" s="13" t="n"/>
      <c r="C567" s="13" t="n"/>
      <c r="D567" s="13" t="n"/>
      <c r="E567" s="14" t="n"/>
      <c r="F567" s="13" t="n"/>
      <c r="G567" s="16">
        <f>IF(OR(E567="",D567=""),"",IF(D567="Entrada",E567,-E567))</f>
        <v/>
      </c>
    </row>
    <row r="568">
      <c r="A568" s="22" t="n"/>
      <c r="B568" s="13" t="n"/>
      <c r="C568" s="13" t="n"/>
      <c r="D568" s="13" t="n"/>
      <c r="E568" s="14" t="n"/>
      <c r="F568" s="13" t="n"/>
      <c r="G568" s="16">
        <f>IF(OR(E568="",D568=""),"",IF(D568="Entrada",E568,-E568))</f>
        <v/>
      </c>
    </row>
    <row r="569">
      <c r="A569" s="22" t="n"/>
      <c r="B569" s="13" t="n"/>
      <c r="C569" s="13" t="n"/>
      <c r="D569" s="13" t="n"/>
      <c r="E569" s="14" t="n"/>
      <c r="F569" s="13" t="n"/>
      <c r="G569" s="16">
        <f>IF(OR(E569="",D569=""),"",IF(D569="Entrada",E569,-E569))</f>
        <v/>
      </c>
    </row>
    <row r="570">
      <c r="A570" s="22" t="n"/>
      <c r="B570" s="13" t="n"/>
      <c r="C570" s="13" t="n"/>
      <c r="D570" s="13" t="n"/>
      <c r="E570" s="14" t="n"/>
      <c r="F570" s="13" t="n"/>
      <c r="G570" s="16">
        <f>IF(OR(E570="",D570=""),"",IF(D570="Entrada",E570,-E570))</f>
        <v/>
      </c>
    </row>
    <row r="571">
      <c r="A571" s="22" t="n"/>
      <c r="B571" s="13" t="n"/>
      <c r="C571" s="13" t="n"/>
      <c r="D571" s="13" t="n"/>
      <c r="E571" s="14" t="n"/>
      <c r="F571" s="13" t="n"/>
      <c r="G571" s="16">
        <f>IF(OR(E571="",D571=""),"",IF(D571="Entrada",E571,-E571))</f>
        <v/>
      </c>
    </row>
    <row r="572">
      <c r="A572" s="22" t="n"/>
      <c r="B572" s="13" t="n"/>
      <c r="C572" s="13" t="n"/>
      <c r="D572" s="13" t="n"/>
      <c r="E572" s="14" t="n"/>
      <c r="F572" s="13" t="n"/>
      <c r="G572" s="16">
        <f>IF(OR(E572="",D572=""),"",IF(D572="Entrada",E572,-E572))</f>
        <v/>
      </c>
    </row>
    <row r="573">
      <c r="A573" s="22" t="n"/>
      <c r="B573" s="13" t="n"/>
      <c r="C573" s="13" t="n"/>
      <c r="D573" s="13" t="n"/>
      <c r="E573" s="14" t="n"/>
      <c r="F573" s="13" t="n"/>
      <c r="G573" s="16">
        <f>IF(OR(E573="",D573=""),"",IF(D573="Entrada",E573,-E573))</f>
        <v/>
      </c>
    </row>
    <row r="574">
      <c r="A574" s="22" t="n"/>
      <c r="B574" s="13" t="n"/>
      <c r="C574" s="13" t="n"/>
      <c r="D574" s="13" t="n"/>
      <c r="E574" s="14" t="n"/>
      <c r="F574" s="13" t="n"/>
      <c r="G574" s="16">
        <f>IF(OR(E574="",D574=""),"",IF(D574="Entrada",E574,-E574))</f>
        <v/>
      </c>
    </row>
    <row r="575">
      <c r="A575" s="22" t="n"/>
      <c r="B575" s="13" t="n"/>
      <c r="C575" s="13" t="n"/>
      <c r="D575" s="13" t="n"/>
      <c r="E575" s="14" t="n"/>
      <c r="F575" s="13" t="n"/>
      <c r="G575" s="16">
        <f>IF(OR(E575="",D575=""),"",IF(D575="Entrada",E575,-E575))</f>
        <v/>
      </c>
    </row>
    <row r="576">
      <c r="A576" s="22" t="n"/>
      <c r="B576" s="13" t="n"/>
      <c r="C576" s="13" t="n"/>
      <c r="D576" s="13" t="n"/>
      <c r="E576" s="14" t="n"/>
      <c r="F576" s="13" t="n"/>
      <c r="G576" s="16">
        <f>IF(OR(E576="",D576=""),"",IF(D576="Entrada",E576,-E576))</f>
        <v/>
      </c>
    </row>
    <row r="577">
      <c r="A577" s="22" t="n"/>
      <c r="B577" s="13" t="n"/>
      <c r="C577" s="13" t="n"/>
      <c r="D577" s="13" t="n"/>
      <c r="E577" s="14" t="n"/>
      <c r="F577" s="13" t="n"/>
      <c r="G577" s="16">
        <f>IF(OR(E577="",D577=""),"",IF(D577="Entrada",E577,-E577))</f>
        <v/>
      </c>
    </row>
    <row r="578">
      <c r="A578" s="22" t="n"/>
      <c r="B578" s="13" t="n"/>
      <c r="C578" s="13" t="n"/>
      <c r="D578" s="13" t="n"/>
      <c r="E578" s="14" t="n"/>
      <c r="F578" s="13" t="n"/>
      <c r="G578" s="16">
        <f>IF(OR(E578="",D578=""),"",IF(D578="Entrada",E578,-E578))</f>
        <v/>
      </c>
    </row>
    <row r="579">
      <c r="A579" s="22" t="n"/>
      <c r="B579" s="13" t="n"/>
      <c r="C579" s="13" t="n"/>
      <c r="D579" s="13" t="n"/>
      <c r="E579" s="14" t="n"/>
      <c r="F579" s="13" t="n"/>
      <c r="G579" s="16">
        <f>IF(OR(E579="",D579=""),"",IF(D579="Entrada",E579,-E579))</f>
        <v/>
      </c>
    </row>
    <row r="580">
      <c r="A580" s="22" t="n"/>
      <c r="B580" s="13" t="n"/>
      <c r="C580" s="13" t="n"/>
      <c r="D580" s="13" t="n"/>
      <c r="E580" s="14" t="n"/>
      <c r="F580" s="13" t="n"/>
      <c r="G580" s="16">
        <f>IF(OR(E580="",D580=""),"",IF(D580="Entrada",E580,-E580))</f>
        <v/>
      </c>
    </row>
    <row r="581">
      <c r="A581" s="22" t="n"/>
      <c r="B581" s="13" t="n"/>
      <c r="C581" s="13" t="n"/>
      <c r="D581" s="13" t="n"/>
      <c r="E581" s="14" t="n"/>
      <c r="F581" s="13" t="n"/>
      <c r="G581" s="16">
        <f>IF(OR(E581="",D581=""),"",IF(D581="Entrada",E581,-E581))</f>
        <v/>
      </c>
    </row>
    <row r="582">
      <c r="A582" s="22" t="n"/>
      <c r="B582" s="13" t="n"/>
      <c r="C582" s="13" t="n"/>
      <c r="D582" s="13" t="n"/>
      <c r="E582" s="14" t="n"/>
      <c r="F582" s="13" t="n"/>
      <c r="G582" s="16">
        <f>IF(OR(E582="",D582=""),"",IF(D582="Entrada",E582,-E582))</f>
        <v/>
      </c>
    </row>
    <row r="583">
      <c r="A583" s="22" t="n"/>
      <c r="B583" s="13" t="n"/>
      <c r="C583" s="13" t="n"/>
      <c r="D583" s="13" t="n"/>
      <c r="E583" s="14" t="n"/>
      <c r="F583" s="13" t="n"/>
      <c r="G583" s="16">
        <f>IF(OR(E583="",D583=""),"",IF(D583="Entrada",E583,-E583))</f>
        <v/>
      </c>
    </row>
    <row r="584">
      <c r="A584" s="22" t="n"/>
      <c r="B584" s="13" t="n"/>
      <c r="C584" s="13" t="n"/>
      <c r="D584" s="13" t="n"/>
      <c r="E584" s="14" t="n"/>
      <c r="F584" s="13" t="n"/>
      <c r="G584" s="16">
        <f>IF(OR(E584="",D584=""),"",IF(D584="Entrada",E584,-E584))</f>
        <v/>
      </c>
    </row>
    <row r="585">
      <c r="A585" s="22" t="n"/>
      <c r="B585" s="13" t="n"/>
      <c r="C585" s="13" t="n"/>
      <c r="D585" s="13" t="n"/>
      <c r="E585" s="14" t="n"/>
      <c r="F585" s="13" t="n"/>
      <c r="G585" s="16">
        <f>IF(OR(E585="",D585=""),"",IF(D585="Entrada",E585,-E585))</f>
        <v/>
      </c>
    </row>
    <row r="586">
      <c r="A586" s="22" t="n"/>
      <c r="B586" s="13" t="n"/>
      <c r="C586" s="13" t="n"/>
      <c r="D586" s="13" t="n"/>
      <c r="E586" s="14" t="n"/>
      <c r="F586" s="13" t="n"/>
      <c r="G586" s="16">
        <f>IF(OR(E586="",D586=""),"",IF(D586="Entrada",E586,-E586))</f>
        <v/>
      </c>
    </row>
    <row r="587">
      <c r="A587" s="22" t="n"/>
      <c r="B587" s="13" t="n"/>
      <c r="C587" s="13" t="n"/>
      <c r="D587" s="13" t="n"/>
      <c r="E587" s="14" t="n"/>
      <c r="F587" s="13" t="n"/>
      <c r="G587" s="16">
        <f>IF(OR(E587="",D587=""),"",IF(D587="Entrada",E587,-E587))</f>
        <v/>
      </c>
    </row>
    <row r="588">
      <c r="A588" s="22" t="n"/>
      <c r="B588" s="13" t="n"/>
      <c r="C588" s="13" t="n"/>
      <c r="D588" s="13" t="n"/>
      <c r="E588" s="14" t="n"/>
      <c r="F588" s="13" t="n"/>
      <c r="G588" s="16">
        <f>IF(OR(E588="",D588=""),"",IF(D588="Entrada",E588,-E588))</f>
        <v/>
      </c>
    </row>
    <row r="589">
      <c r="A589" s="22" t="n"/>
      <c r="B589" s="13" t="n"/>
      <c r="C589" s="13" t="n"/>
      <c r="D589" s="13" t="n"/>
      <c r="E589" s="14" t="n"/>
      <c r="F589" s="13" t="n"/>
      <c r="G589" s="16">
        <f>IF(OR(E589="",D589=""),"",IF(D589="Entrada",E589,-E589))</f>
        <v/>
      </c>
    </row>
    <row r="590">
      <c r="A590" s="22" t="n"/>
      <c r="B590" s="13" t="n"/>
      <c r="C590" s="13" t="n"/>
      <c r="D590" s="13" t="n"/>
      <c r="E590" s="14" t="n"/>
      <c r="F590" s="13" t="n"/>
      <c r="G590" s="16">
        <f>IF(OR(E590="",D590=""),"",IF(D590="Entrada",E590,-E590))</f>
        <v/>
      </c>
    </row>
    <row r="591">
      <c r="A591" s="22" t="n"/>
      <c r="B591" s="13" t="n"/>
      <c r="C591" s="13" t="n"/>
      <c r="D591" s="13" t="n"/>
      <c r="E591" s="14" t="n"/>
      <c r="F591" s="13" t="n"/>
      <c r="G591" s="16">
        <f>IF(OR(E591="",D591=""),"",IF(D591="Entrada",E591,-E591))</f>
        <v/>
      </c>
    </row>
    <row r="592">
      <c r="A592" s="22" t="n"/>
      <c r="B592" s="13" t="n"/>
      <c r="C592" s="13" t="n"/>
      <c r="D592" s="13" t="n"/>
      <c r="E592" s="14" t="n"/>
      <c r="F592" s="13" t="n"/>
      <c r="G592" s="16">
        <f>IF(OR(E592="",D592=""),"",IF(D592="Entrada",E592,-E592))</f>
        <v/>
      </c>
    </row>
    <row r="593">
      <c r="A593" s="22" t="n"/>
      <c r="B593" s="13" t="n"/>
      <c r="C593" s="13" t="n"/>
      <c r="D593" s="13" t="n"/>
      <c r="E593" s="14" t="n"/>
      <c r="F593" s="13" t="n"/>
      <c r="G593" s="16">
        <f>IF(OR(E593="",D593=""),"",IF(D593="Entrada",E593,-E593))</f>
        <v/>
      </c>
    </row>
    <row r="594">
      <c r="A594" s="22" t="n"/>
      <c r="B594" s="13" t="n"/>
      <c r="C594" s="13" t="n"/>
      <c r="D594" s="13" t="n"/>
      <c r="E594" s="14" t="n"/>
      <c r="F594" s="13" t="n"/>
      <c r="G594" s="16">
        <f>IF(OR(E594="",D594=""),"",IF(D594="Entrada",E594,-E594))</f>
        <v/>
      </c>
    </row>
    <row r="595">
      <c r="A595" s="22" t="n"/>
      <c r="B595" s="13" t="n"/>
      <c r="C595" s="13" t="n"/>
      <c r="D595" s="13" t="n"/>
      <c r="E595" s="14" t="n"/>
      <c r="F595" s="13" t="n"/>
      <c r="G595" s="16">
        <f>IF(OR(E595="",D595=""),"",IF(D595="Entrada",E595,-E595))</f>
        <v/>
      </c>
    </row>
    <row r="596">
      <c r="A596" s="22" t="n"/>
      <c r="B596" s="13" t="n"/>
      <c r="C596" s="13" t="n"/>
      <c r="D596" s="13" t="n"/>
      <c r="E596" s="14" t="n"/>
      <c r="F596" s="13" t="n"/>
      <c r="G596" s="16">
        <f>IF(OR(E596="",D596=""),"",IF(D596="Entrada",E596,-E596))</f>
        <v/>
      </c>
    </row>
    <row r="597">
      <c r="A597" s="22" t="n"/>
      <c r="B597" s="13" t="n"/>
      <c r="C597" s="13" t="n"/>
      <c r="D597" s="13" t="n"/>
      <c r="E597" s="14" t="n"/>
      <c r="F597" s="13" t="n"/>
      <c r="G597" s="16">
        <f>IF(OR(E597="",D597=""),"",IF(D597="Entrada",E597,-E597))</f>
        <v/>
      </c>
    </row>
    <row r="598">
      <c r="A598" s="22" t="n"/>
      <c r="B598" s="13" t="n"/>
      <c r="C598" s="13" t="n"/>
      <c r="D598" s="13" t="n"/>
      <c r="E598" s="14" t="n"/>
      <c r="F598" s="13" t="n"/>
      <c r="G598" s="16">
        <f>IF(OR(E598="",D598=""),"",IF(D598="Entrada",E598,-E598))</f>
        <v/>
      </c>
    </row>
    <row r="599">
      <c r="A599" s="22" t="n"/>
      <c r="B599" s="13" t="n"/>
      <c r="C599" s="13" t="n"/>
      <c r="D599" s="13" t="n"/>
      <c r="E599" s="14" t="n"/>
      <c r="F599" s="13" t="n"/>
      <c r="G599" s="16">
        <f>IF(OR(E599="",D599=""),"",IF(D599="Entrada",E599,-E599))</f>
        <v/>
      </c>
    </row>
    <row r="600">
      <c r="A600" s="22" t="n"/>
      <c r="B600" s="13" t="n"/>
      <c r="C600" s="13" t="n"/>
      <c r="D600" s="13" t="n"/>
      <c r="E600" s="14" t="n"/>
      <c r="F600" s="13" t="n"/>
      <c r="G600" s="16">
        <f>IF(OR(E600="",D600=""),"",IF(D600="Entrada",E600,-E600))</f>
        <v/>
      </c>
    </row>
    <row r="601">
      <c r="A601" s="22" t="n"/>
      <c r="B601" s="13" t="n"/>
      <c r="C601" s="13" t="n"/>
      <c r="D601" s="13" t="n"/>
      <c r="E601" s="14" t="n"/>
      <c r="F601" s="13" t="n"/>
      <c r="G601" s="16">
        <f>IF(OR(E601="",D601=""),"",IF(D601="Entrada",E601,-E601))</f>
        <v/>
      </c>
    </row>
    <row r="602">
      <c r="A602" s="22" t="n"/>
      <c r="B602" s="13" t="n"/>
      <c r="C602" s="13" t="n"/>
      <c r="D602" s="13" t="n"/>
      <c r="E602" s="14" t="n"/>
      <c r="F602" s="13" t="n"/>
      <c r="G602" s="16">
        <f>IF(OR(E602="",D602=""),"",IF(D602="Entrada",E602,-E602))</f>
        <v/>
      </c>
    </row>
    <row r="603">
      <c r="A603" s="22" t="n"/>
      <c r="B603" s="13" t="n"/>
      <c r="C603" s="13" t="n"/>
      <c r="D603" s="13" t="n"/>
      <c r="E603" s="14" t="n"/>
      <c r="F603" s="13" t="n"/>
      <c r="G603" s="16">
        <f>IF(OR(E603="",D603=""),"",IF(D603="Entrada",E603,-E603))</f>
        <v/>
      </c>
    </row>
    <row r="604">
      <c r="A604" s="22" t="n"/>
      <c r="B604" s="13" t="n"/>
      <c r="C604" s="13" t="n"/>
      <c r="D604" s="13" t="n"/>
      <c r="E604" s="14" t="n"/>
      <c r="F604" s="13" t="n"/>
      <c r="G604" s="16">
        <f>IF(OR(E604="",D604=""),"",IF(D604="Entrada",E604,-E604))</f>
        <v/>
      </c>
    </row>
    <row r="605">
      <c r="A605" s="22" t="n"/>
      <c r="B605" s="13" t="n"/>
      <c r="C605" s="13" t="n"/>
      <c r="D605" s="13" t="n"/>
      <c r="E605" s="14" t="n"/>
      <c r="F605" s="13" t="n"/>
      <c r="G605" s="16">
        <f>IF(OR(E605="",D605=""),"",IF(D605="Entrada",E605,-E605))</f>
        <v/>
      </c>
    </row>
    <row r="606">
      <c r="A606" s="22" t="n"/>
      <c r="B606" s="13" t="n"/>
      <c r="C606" s="13" t="n"/>
      <c r="D606" s="13" t="n"/>
      <c r="E606" s="14" t="n"/>
      <c r="F606" s="13" t="n"/>
      <c r="G606" s="16">
        <f>IF(OR(E606="",D606=""),"",IF(D606="Entrada",E606,-E606))</f>
        <v/>
      </c>
    </row>
    <row r="607">
      <c r="A607" s="22" t="n"/>
      <c r="B607" s="13" t="n"/>
      <c r="C607" s="13" t="n"/>
      <c r="D607" s="13" t="n"/>
      <c r="E607" s="14" t="n"/>
      <c r="F607" s="13" t="n"/>
      <c r="G607" s="16">
        <f>IF(OR(E607="",D607=""),"",IF(D607="Entrada",E607,-E607))</f>
        <v/>
      </c>
    </row>
    <row r="608">
      <c r="A608" s="22" t="n"/>
      <c r="B608" s="13" t="n"/>
      <c r="C608" s="13" t="n"/>
      <c r="D608" s="13" t="n"/>
      <c r="E608" s="14" t="n"/>
      <c r="F608" s="13" t="n"/>
      <c r="G608" s="16">
        <f>IF(OR(E608="",D608=""),"",IF(D608="Entrada",E608,-E608))</f>
        <v/>
      </c>
    </row>
    <row r="609">
      <c r="A609" s="22" t="n"/>
      <c r="B609" s="13" t="n"/>
      <c r="C609" s="13" t="n"/>
      <c r="D609" s="13" t="n"/>
      <c r="E609" s="14" t="n"/>
      <c r="F609" s="13" t="n"/>
      <c r="G609" s="16">
        <f>IF(OR(E609="",D609=""),"",IF(D609="Entrada",E609,-E609))</f>
        <v/>
      </c>
    </row>
    <row r="610">
      <c r="A610" s="22" t="n"/>
      <c r="B610" s="13" t="n"/>
      <c r="C610" s="13" t="n"/>
      <c r="D610" s="13" t="n"/>
      <c r="E610" s="14" t="n"/>
      <c r="F610" s="13" t="n"/>
      <c r="G610" s="16">
        <f>IF(OR(E610="",D610=""),"",IF(D610="Entrada",E610,-E610))</f>
        <v/>
      </c>
    </row>
    <row r="611">
      <c r="A611" s="22" t="n"/>
      <c r="B611" s="13" t="n"/>
      <c r="C611" s="13" t="n"/>
      <c r="D611" s="13" t="n"/>
      <c r="E611" s="14" t="n"/>
      <c r="F611" s="13" t="n"/>
      <c r="G611" s="16">
        <f>IF(OR(E611="",D611=""),"",IF(D611="Entrada",E611,-E611))</f>
        <v/>
      </c>
    </row>
    <row r="612">
      <c r="A612" s="22" t="n"/>
      <c r="B612" s="13" t="n"/>
      <c r="C612" s="13" t="n"/>
      <c r="D612" s="13" t="n"/>
      <c r="E612" s="14" t="n"/>
      <c r="F612" s="13" t="n"/>
      <c r="G612" s="16">
        <f>IF(OR(E612="",D612=""),"",IF(D612="Entrada",E612,-E612))</f>
        <v/>
      </c>
    </row>
    <row r="613">
      <c r="A613" s="22" t="n"/>
      <c r="B613" s="13" t="n"/>
      <c r="C613" s="13" t="n"/>
      <c r="D613" s="13" t="n"/>
      <c r="E613" s="14" t="n"/>
      <c r="F613" s="13" t="n"/>
      <c r="G613" s="16">
        <f>IF(OR(E613="",D613=""),"",IF(D613="Entrada",E613,-E613))</f>
        <v/>
      </c>
    </row>
    <row r="614">
      <c r="A614" s="22" t="n"/>
      <c r="B614" s="13" t="n"/>
      <c r="C614" s="13" t="n"/>
      <c r="D614" s="13" t="n"/>
      <c r="E614" s="14" t="n"/>
      <c r="F614" s="13" t="n"/>
      <c r="G614" s="16">
        <f>IF(OR(E614="",D614=""),"",IF(D614="Entrada",E614,-E614))</f>
        <v/>
      </c>
    </row>
    <row r="615">
      <c r="A615" s="22" t="n"/>
      <c r="B615" s="13" t="n"/>
      <c r="C615" s="13" t="n"/>
      <c r="D615" s="13" t="n"/>
      <c r="E615" s="14" t="n"/>
      <c r="F615" s="13" t="n"/>
      <c r="G615" s="16">
        <f>IF(OR(E615="",D615=""),"",IF(D615="Entrada",E615,-E615))</f>
        <v/>
      </c>
    </row>
    <row r="616">
      <c r="A616" s="22" t="n"/>
      <c r="B616" s="13" t="n"/>
      <c r="C616" s="13" t="n"/>
      <c r="D616" s="13" t="n"/>
      <c r="E616" s="14" t="n"/>
      <c r="F616" s="13" t="n"/>
      <c r="G616" s="16">
        <f>IF(OR(E616="",D616=""),"",IF(D616="Entrada",E616,-E616))</f>
        <v/>
      </c>
    </row>
    <row r="617">
      <c r="A617" s="22" t="n"/>
      <c r="B617" s="13" t="n"/>
      <c r="C617" s="13" t="n"/>
      <c r="D617" s="13" t="n"/>
      <c r="E617" s="14" t="n"/>
      <c r="F617" s="13" t="n"/>
      <c r="G617" s="16">
        <f>IF(OR(E617="",D617=""),"",IF(D617="Entrada",E617,-E617))</f>
        <v/>
      </c>
    </row>
    <row r="618">
      <c r="A618" s="22" t="n"/>
      <c r="B618" s="13" t="n"/>
      <c r="C618" s="13" t="n"/>
      <c r="D618" s="13" t="n"/>
      <c r="E618" s="14" t="n"/>
      <c r="F618" s="13" t="n"/>
      <c r="G618" s="16">
        <f>IF(OR(E618="",D618=""),"",IF(D618="Entrada",E618,-E618))</f>
        <v/>
      </c>
    </row>
    <row r="619">
      <c r="A619" s="22" t="n"/>
      <c r="B619" s="13" t="n"/>
      <c r="C619" s="13" t="n"/>
      <c r="D619" s="13" t="n"/>
      <c r="E619" s="14" t="n"/>
      <c r="F619" s="13" t="n"/>
      <c r="G619" s="16">
        <f>IF(OR(E619="",D619=""),"",IF(D619="Entrada",E619,-E619))</f>
        <v/>
      </c>
    </row>
    <row r="620">
      <c r="A620" s="22" t="n"/>
      <c r="B620" s="13" t="n"/>
      <c r="C620" s="13" t="n"/>
      <c r="D620" s="13" t="n"/>
      <c r="E620" s="14" t="n"/>
      <c r="F620" s="13" t="n"/>
      <c r="G620" s="16">
        <f>IF(OR(E620="",D620=""),"",IF(D620="Entrada",E620,-E620))</f>
        <v/>
      </c>
    </row>
    <row r="621">
      <c r="A621" s="22" t="n"/>
      <c r="B621" s="13" t="n"/>
      <c r="C621" s="13" t="n"/>
      <c r="D621" s="13" t="n"/>
      <c r="E621" s="14" t="n"/>
      <c r="F621" s="13" t="n"/>
      <c r="G621" s="16">
        <f>IF(OR(E621="",D621=""),"",IF(D621="Entrada",E621,-E621))</f>
        <v/>
      </c>
    </row>
    <row r="622">
      <c r="A622" s="22" t="n"/>
      <c r="B622" s="13" t="n"/>
      <c r="C622" s="13" t="n"/>
      <c r="D622" s="13" t="n"/>
      <c r="E622" s="14" t="n"/>
      <c r="F622" s="13" t="n"/>
      <c r="G622" s="16">
        <f>IF(OR(E622="",D622=""),"",IF(D622="Entrada",E622,-E622))</f>
        <v/>
      </c>
    </row>
    <row r="623">
      <c r="A623" s="22" t="n"/>
      <c r="B623" s="13" t="n"/>
      <c r="C623" s="13" t="n"/>
      <c r="D623" s="13" t="n"/>
      <c r="E623" s="14" t="n"/>
      <c r="F623" s="13" t="n"/>
      <c r="G623" s="16">
        <f>IF(OR(E623="",D623=""),"",IF(D623="Entrada",E623,-E623))</f>
        <v/>
      </c>
    </row>
    <row r="624">
      <c r="A624" s="22" t="n"/>
      <c r="B624" s="13" t="n"/>
      <c r="C624" s="13" t="n"/>
      <c r="D624" s="13" t="n"/>
      <c r="E624" s="14" t="n"/>
      <c r="F624" s="13" t="n"/>
      <c r="G624" s="16">
        <f>IF(OR(E624="",D624=""),"",IF(D624="Entrada",E624,-E624))</f>
        <v/>
      </c>
    </row>
    <row r="625">
      <c r="A625" s="22" t="n"/>
      <c r="B625" s="13" t="n"/>
      <c r="C625" s="13" t="n"/>
      <c r="D625" s="13" t="n"/>
      <c r="E625" s="14" t="n"/>
      <c r="F625" s="13" t="n"/>
      <c r="G625" s="16">
        <f>IF(OR(E625="",D625=""),"",IF(D625="Entrada",E625,-E625))</f>
        <v/>
      </c>
    </row>
    <row r="626">
      <c r="A626" s="22" t="n"/>
      <c r="B626" s="13" t="n"/>
      <c r="C626" s="13" t="n"/>
      <c r="D626" s="13" t="n"/>
      <c r="E626" s="14" t="n"/>
      <c r="F626" s="13" t="n"/>
      <c r="G626" s="16">
        <f>IF(OR(E626="",D626=""),"",IF(D626="Entrada",E626,-E626))</f>
        <v/>
      </c>
    </row>
    <row r="627">
      <c r="A627" s="22" t="n"/>
      <c r="B627" s="13" t="n"/>
      <c r="C627" s="13" t="n"/>
      <c r="D627" s="13" t="n"/>
      <c r="E627" s="14" t="n"/>
      <c r="F627" s="13" t="n"/>
      <c r="G627" s="16">
        <f>IF(OR(E627="",D627=""),"",IF(D627="Entrada",E627,-E627))</f>
        <v/>
      </c>
    </row>
    <row r="628">
      <c r="A628" s="22" t="n"/>
      <c r="B628" s="13" t="n"/>
      <c r="C628" s="13" t="n"/>
      <c r="D628" s="13" t="n"/>
      <c r="E628" s="14" t="n"/>
      <c r="F628" s="13" t="n"/>
      <c r="G628" s="16">
        <f>IF(OR(E628="",D628=""),"",IF(D628="Entrada",E628,-E628))</f>
        <v/>
      </c>
    </row>
    <row r="629">
      <c r="A629" s="22" t="n"/>
      <c r="B629" s="13" t="n"/>
      <c r="C629" s="13" t="n"/>
      <c r="D629" s="13" t="n"/>
      <c r="E629" s="14" t="n"/>
      <c r="F629" s="13" t="n"/>
      <c r="G629" s="16">
        <f>IF(OR(E629="",D629=""),"",IF(D629="Entrada",E629,-E629))</f>
        <v/>
      </c>
    </row>
    <row r="630">
      <c r="A630" s="22" t="n"/>
      <c r="B630" s="13" t="n"/>
      <c r="C630" s="13" t="n"/>
      <c r="D630" s="13" t="n"/>
      <c r="E630" s="14" t="n"/>
      <c r="F630" s="13" t="n"/>
      <c r="G630" s="16">
        <f>IF(OR(E630="",D630=""),"",IF(D630="Entrada",E630,-E630))</f>
        <v/>
      </c>
    </row>
    <row r="631">
      <c r="A631" s="22" t="n"/>
      <c r="B631" s="13" t="n"/>
      <c r="C631" s="13" t="n"/>
      <c r="D631" s="13" t="n"/>
      <c r="E631" s="14" t="n"/>
      <c r="F631" s="13" t="n"/>
      <c r="G631" s="16">
        <f>IF(OR(E631="",D631=""),"",IF(D631="Entrada",E631,-E631))</f>
        <v/>
      </c>
    </row>
    <row r="632">
      <c r="A632" s="22" t="n"/>
      <c r="B632" s="13" t="n"/>
      <c r="C632" s="13" t="n"/>
      <c r="D632" s="13" t="n"/>
      <c r="E632" s="14" t="n"/>
      <c r="F632" s="13" t="n"/>
      <c r="G632" s="16">
        <f>IF(OR(E632="",D632=""),"",IF(D632="Entrada",E632,-E632))</f>
        <v/>
      </c>
    </row>
    <row r="633">
      <c r="A633" s="22" t="n"/>
      <c r="B633" s="13" t="n"/>
      <c r="C633" s="13" t="n"/>
      <c r="D633" s="13" t="n"/>
      <c r="E633" s="14" t="n"/>
      <c r="F633" s="13" t="n"/>
      <c r="G633" s="16">
        <f>IF(OR(E633="",D633=""),"",IF(D633="Entrada",E633,-E633))</f>
        <v/>
      </c>
    </row>
    <row r="634">
      <c r="A634" s="22" t="n"/>
      <c r="B634" s="13" t="n"/>
      <c r="C634" s="13" t="n"/>
      <c r="D634" s="13" t="n"/>
      <c r="E634" s="14" t="n"/>
      <c r="F634" s="13" t="n"/>
      <c r="G634" s="16">
        <f>IF(OR(E634="",D634=""),"",IF(D634="Entrada",E634,-E634))</f>
        <v/>
      </c>
    </row>
    <row r="635">
      <c r="A635" s="22" t="n"/>
      <c r="B635" s="13" t="n"/>
      <c r="C635" s="13" t="n"/>
      <c r="D635" s="13" t="n"/>
      <c r="E635" s="14" t="n"/>
      <c r="F635" s="13" t="n"/>
      <c r="G635" s="16">
        <f>IF(OR(E635="",D635=""),"",IF(D635="Entrada",E635,-E635))</f>
        <v/>
      </c>
    </row>
    <row r="636">
      <c r="A636" s="22" t="n"/>
      <c r="B636" s="13" t="n"/>
      <c r="C636" s="13" t="n"/>
      <c r="D636" s="13" t="n"/>
      <c r="E636" s="14" t="n"/>
      <c r="F636" s="13" t="n"/>
      <c r="G636" s="16">
        <f>IF(OR(E636="",D636=""),"",IF(D636="Entrada",E636,-E636))</f>
        <v/>
      </c>
    </row>
    <row r="637">
      <c r="A637" s="22" t="n"/>
      <c r="B637" s="13" t="n"/>
      <c r="C637" s="13" t="n"/>
      <c r="D637" s="13" t="n"/>
      <c r="E637" s="14" t="n"/>
      <c r="F637" s="13" t="n"/>
      <c r="G637" s="16">
        <f>IF(OR(E637="",D637=""),"",IF(D637="Entrada",E637,-E637))</f>
        <v/>
      </c>
    </row>
    <row r="638">
      <c r="A638" s="22" t="n"/>
      <c r="B638" s="13" t="n"/>
      <c r="C638" s="13" t="n"/>
      <c r="D638" s="13" t="n"/>
      <c r="E638" s="14" t="n"/>
      <c r="F638" s="13" t="n"/>
      <c r="G638" s="16">
        <f>IF(OR(E638="",D638=""),"",IF(D638="Entrada",E638,-E638))</f>
        <v/>
      </c>
    </row>
    <row r="639">
      <c r="A639" s="22" t="n"/>
      <c r="B639" s="13" t="n"/>
      <c r="C639" s="13" t="n"/>
      <c r="D639" s="13" t="n"/>
      <c r="E639" s="14" t="n"/>
      <c r="F639" s="13" t="n"/>
      <c r="G639" s="16">
        <f>IF(OR(E639="",D639=""),"",IF(D639="Entrada",E639,-E639))</f>
        <v/>
      </c>
    </row>
    <row r="640">
      <c r="A640" s="22" t="n"/>
      <c r="B640" s="13" t="n"/>
      <c r="C640" s="13" t="n"/>
      <c r="D640" s="13" t="n"/>
      <c r="E640" s="14" t="n"/>
      <c r="F640" s="13" t="n"/>
      <c r="G640" s="16">
        <f>IF(OR(E640="",D640=""),"",IF(D640="Entrada",E640,-E640))</f>
        <v/>
      </c>
    </row>
    <row r="641">
      <c r="A641" s="22" t="n"/>
      <c r="B641" s="13" t="n"/>
      <c r="C641" s="13" t="n"/>
      <c r="D641" s="13" t="n"/>
      <c r="E641" s="14" t="n"/>
      <c r="F641" s="13" t="n"/>
      <c r="G641" s="16">
        <f>IF(OR(E641="",D641=""),"",IF(D641="Entrada",E641,-E641))</f>
        <v/>
      </c>
    </row>
    <row r="642">
      <c r="A642" s="22" t="n"/>
      <c r="B642" s="13" t="n"/>
      <c r="C642" s="13" t="n"/>
      <c r="D642" s="13" t="n"/>
      <c r="E642" s="14" t="n"/>
      <c r="F642" s="13" t="n"/>
      <c r="G642" s="16">
        <f>IF(OR(E642="",D642=""),"",IF(D642="Entrada",E642,-E642))</f>
        <v/>
      </c>
    </row>
    <row r="643">
      <c r="A643" s="22" t="n"/>
      <c r="B643" s="13" t="n"/>
      <c r="C643" s="13" t="n"/>
      <c r="D643" s="13" t="n"/>
      <c r="E643" s="14" t="n"/>
      <c r="F643" s="13" t="n"/>
      <c r="G643" s="16">
        <f>IF(OR(E643="",D643=""),"",IF(D643="Entrada",E643,-E643))</f>
        <v/>
      </c>
    </row>
    <row r="644">
      <c r="A644" s="22" t="n"/>
      <c r="B644" s="13" t="n"/>
      <c r="C644" s="13" t="n"/>
      <c r="D644" s="13" t="n"/>
      <c r="E644" s="14" t="n"/>
      <c r="F644" s="13" t="n"/>
      <c r="G644" s="16">
        <f>IF(OR(E644="",D644=""),"",IF(D644="Entrada",E644,-E644))</f>
        <v/>
      </c>
    </row>
    <row r="645">
      <c r="A645" s="22" t="n"/>
      <c r="B645" s="13" t="n"/>
      <c r="C645" s="13" t="n"/>
      <c r="D645" s="13" t="n"/>
      <c r="E645" s="14" t="n"/>
      <c r="F645" s="13" t="n"/>
      <c r="G645" s="16">
        <f>IF(OR(E645="",D645=""),"",IF(D645="Entrada",E645,-E645))</f>
        <v/>
      </c>
    </row>
    <row r="646">
      <c r="A646" s="22" t="n"/>
      <c r="B646" s="13" t="n"/>
      <c r="C646" s="13" t="n"/>
      <c r="D646" s="13" t="n"/>
      <c r="E646" s="14" t="n"/>
      <c r="F646" s="13" t="n"/>
      <c r="G646" s="16">
        <f>IF(OR(E646="",D646=""),"",IF(D646="Entrada",E646,-E646))</f>
        <v/>
      </c>
    </row>
    <row r="647">
      <c r="A647" s="22" t="n"/>
      <c r="B647" s="13" t="n"/>
      <c r="C647" s="13" t="n"/>
      <c r="D647" s="13" t="n"/>
      <c r="E647" s="14" t="n"/>
      <c r="F647" s="13" t="n"/>
      <c r="G647" s="16">
        <f>IF(OR(E647="",D647=""),"",IF(D647="Entrada",E647,-E647))</f>
        <v/>
      </c>
    </row>
    <row r="648">
      <c r="A648" s="22" t="n"/>
      <c r="B648" s="13" t="n"/>
      <c r="C648" s="13" t="n"/>
      <c r="D648" s="13" t="n"/>
      <c r="E648" s="14" t="n"/>
      <c r="F648" s="13" t="n"/>
      <c r="G648" s="16">
        <f>IF(OR(E648="",D648=""),"",IF(D648="Entrada",E648,-E648))</f>
        <v/>
      </c>
    </row>
    <row r="649">
      <c r="A649" s="22" t="n"/>
      <c r="B649" s="13" t="n"/>
      <c r="C649" s="13" t="n"/>
      <c r="D649" s="13" t="n"/>
      <c r="E649" s="14" t="n"/>
      <c r="F649" s="13" t="n"/>
      <c r="G649" s="16">
        <f>IF(OR(E649="",D649=""),"",IF(D649="Entrada",E649,-E649))</f>
        <v/>
      </c>
    </row>
    <row r="650">
      <c r="A650" s="22" t="n"/>
      <c r="B650" s="13" t="n"/>
      <c r="C650" s="13" t="n"/>
      <c r="D650" s="13" t="n"/>
      <c r="E650" s="14" t="n"/>
      <c r="F650" s="13" t="n"/>
      <c r="G650" s="16">
        <f>IF(OR(E650="",D650=""),"",IF(D650="Entrada",E650,-E650))</f>
        <v/>
      </c>
    </row>
    <row r="651">
      <c r="A651" s="22" t="n"/>
      <c r="B651" s="13" t="n"/>
      <c r="C651" s="13" t="n"/>
      <c r="D651" s="13" t="n"/>
      <c r="E651" s="14" t="n"/>
      <c r="F651" s="13" t="n"/>
      <c r="G651" s="16">
        <f>IF(OR(E651="",D651=""),"",IF(D651="Entrada",E651,-E651))</f>
        <v/>
      </c>
    </row>
    <row r="652">
      <c r="A652" s="22" t="n"/>
      <c r="B652" s="13" t="n"/>
      <c r="C652" s="13" t="n"/>
      <c r="D652" s="13" t="n"/>
      <c r="E652" s="14" t="n"/>
      <c r="F652" s="13" t="n"/>
      <c r="G652" s="16">
        <f>IF(OR(E652="",D652=""),"",IF(D652="Entrada",E652,-E652))</f>
        <v/>
      </c>
    </row>
    <row r="653">
      <c r="A653" s="22" t="n"/>
      <c r="B653" s="13" t="n"/>
      <c r="C653" s="13" t="n"/>
      <c r="D653" s="13" t="n"/>
      <c r="E653" s="14" t="n"/>
      <c r="F653" s="13" t="n"/>
      <c r="G653" s="16">
        <f>IF(OR(E653="",D653=""),"",IF(D653="Entrada",E653,-E653))</f>
        <v/>
      </c>
    </row>
    <row r="654">
      <c r="A654" s="22" t="n"/>
      <c r="B654" s="13" t="n"/>
      <c r="C654" s="13" t="n"/>
      <c r="D654" s="13" t="n"/>
      <c r="E654" s="14" t="n"/>
      <c r="F654" s="13" t="n"/>
      <c r="G654" s="16">
        <f>IF(OR(E654="",D654=""),"",IF(D654="Entrada",E654,-E654))</f>
        <v/>
      </c>
    </row>
    <row r="655">
      <c r="A655" s="22" t="n"/>
      <c r="B655" s="13" t="n"/>
      <c r="C655" s="13" t="n"/>
      <c r="D655" s="13" t="n"/>
      <c r="E655" s="14" t="n"/>
      <c r="F655" s="13" t="n"/>
      <c r="G655" s="16">
        <f>IF(OR(E655="",D655=""),"",IF(D655="Entrada",E655,-E655))</f>
        <v/>
      </c>
    </row>
    <row r="656">
      <c r="A656" s="22" t="n"/>
      <c r="B656" s="13" t="n"/>
      <c r="C656" s="13" t="n"/>
      <c r="D656" s="13" t="n"/>
      <c r="E656" s="14" t="n"/>
      <c r="F656" s="13" t="n"/>
      <c r="G656" s="16">
        <f>IF(OR(E656="",D656=""),"",IF(D656="Entrada",E656,-E656))</f>
        <v/>
      </c>
    </row>
    <row r="657">
      <c r="A657" s="22" t="n"/>
      <c r="B657" s="13" t="n"/>
      <c r="C657" s="13" t="n"/>
      <c r="D657" s="13" t="n"/>
      <c r="E657" s="14" t="n"/>
      <c r="F657" s="13" t="n"/>
      <c r="G657" s="16">
        <f>IF(OR(E657="",D657=""),"",IF(D657="Entrada",E657,-E657))</f>
        <v/>
      </c>
    </row>
    <row r="658">
      <c r="A658" s="22" t="n"/>
      <c r="B658" s="13" t="n"/>
      <c r="C658" s="13" t="n"/>
      <c r="D658" s="13" t="n"/>
      <c r="E658" s="14" t="n"/>
      <c r="F658" s="13" t="n"/>
      <c r="G658" s="16">
        <f>IF(OR(E658="",D658=""),"",IF(D658="Entrada",E658,-E658))</f>
        <v/>
      </c>
    </row>
    <row r="659">
      <c r="A659" s="22" t="n"/>
      <c r="B659" s="13" t="n"/>
      <c r="C659" s="13" t="n"/>
      <c r="D659" s="13" t="n"/>
      <c r="E659" s="14" t="n"/>
      <c r="F659" s="13" t="n"/>
      <c r="G659" s="16">
        <f>IF(OR(E659="",D659=""),"",IF(D659="Entrada",E659,-E659))</f>
        <v/>
      </c>
    </row>
    <row r="660">
      <c r="A660" s="22" t="n"/>
      <c r="B660" s="13" t="n"/>
      <c r="C660" s="13" t="n"/>
      <c r="D660" s="13" t="n"/>
      <c r="E660" s="14" t="n"/>
      <c r="F660" s="13" t="n"/>
      <c r="G660" s="16">
        <f>IF(OR(E660="",D660=""),"",IF(D660="Entrada",E660,-E660))</f>
        <v/>
      </c>
    </row>
    <row r="661">
      <c r="A661" s="22" t="n"/>
      <c r="B661" s="13" t="n"/>
      <c r="C661" s="13" t="n"/>
      <c r="D661" s="13" t="n"/>
      <c r="E661" s="14" t="n"/>
      <c r="F661" s="13" t="n"/>
      <c r="G661" s="16">
        <f>IF(OR(E661="",D661=""),"",IF(D661="Entrada",E661,-E661))</f>
        <v/>
      </c>
    </row>
    <row r="662">
      <c r="A662" s="22" t="n"/>
      <c r="B662" s="13" t="n"/>
      <c r="C662" s="13" t="n"/>
      <c r="D662" s="13" t="n"/>
      <c r="E662" s="14" t="n"/>
      <c r="F662" s="13" t="n"/>
      <c r="G662" s="16">
        <f>IF(OR(E662="",D662=""),"",IF(D662="Entrada",E662,-E662))</f>
        <v/>
      </c>
    </row>
    <row r="663">
      <c r="A663" s="22" t="n"/>
      <c r="B663" s="13" t="n"/>
      <c r="C663" s="13" t="n"/>
      <c r="D663" s="13" t="n"/>
      <c r="E663" s="14" t="n"/>
      <c r="F663" s="13" t="n"/>
      <c r="G663" s="16">
        <f>IF(OR(E663="",D663=""),"",IF(D663="Entrada",E663,-E663))</f>
        <v/>
      </c>
    </row>
    <row r="664">
      <c r="A664" s="22" t="n"/>
      <c r="B664" s="13" t="n"/>
      <c r="C664" s="13" t="n"/>
      <c r="D664" s="13" t="n"/>
      <c r="E664" s="14" t="n"/>
      <c r="F664" s="13" t="n"/>
      <c r="G664" s="16">
        <f>IF(OR(E664="",D664=""),"",IF(D664="Entrada",E664,-E664))</f>
        <v/>
      </c>
    </row>
    <row r="665">
      <c r="A665" s="22" t="n"/>
      <c r="B665" s="13" t="n"/>
      <c r="C665" s="13" t="n"/>
      <c r="D665" s="13" t="n"/>
      <c r="E665" s="14" t="n"/>
      <c r="F665" s="13" t="n"/>
      <c r="G665" s="16">
        <f>IF(OR(E665="",D665=""),"",IF(D665="Entrada",E665,-E665))</f>
        <v/>
      </c>
    </row>
    <row r="666">
      <c r="A666" s="22" t="n"/>
      <c r="B666" s="13" t="n"/>
      <c r="C666" s="13" t="n"/>
      <c r="D666" s="13" t="n"/>
      <c r="E666" s="14" t="n"/>
      <c r="F666" s="13" t="n"/>
      <c r="G666" s="16">
        <f>IF(OR(E666="",D666=""),"",IF(D666="Entrada",E666,-E666))</f>
        <v/>
      </c>
    </row>
    <row r="667">
      <c r="A667" s="22" t="n"/>
      <c r="B667" s="13" t="n"/>
      <c r="C667" s="13" t="n"/>
      <c r="D667" s="13" t="n"/>
      <c r="E667" s="14" t="n"/>
      <c r="F667" s="13" t="n"/>
      <c r="G667" s="16">
        <f>IF(OR(E667="",D667=""),"",IF(D667="Entrada",E667,-E667))</f>
        <v/>
      </c>
    </row>
    <row r="668">
      <c r="A668" s="22" t="n"/>
      <c r="B668" s="13" t="n"/>
      <c r="C668" s="13" t="n"/>
      <c r="D668" s="13" t="n"/>
      <c r="E668" s="14" t="n"/>
      <c r="F668" s="13" t="n"/>
      <c r="G668" s="16">
        <f>IF(OR(E668="",D668=""),"",IF(D668="Entrada",E668,-E668))</f>
        <v/>
      </c>
    </row>
    <row r="669">
      <c r="A669" s="22" t="n"/>
      <c r="B669" s="13" t="n"/>
      <c r="C669" s="13" t="n"/>
      <c r="D669" s="13" t="n"/>
      <c r="E669" s="14" t="n"/>
      <c r="F669" s="13" t="n"/>
      <c r="G669" s="16">
        <f>IF(OR(E669="",D669=""),"",IF(D669="Entrada",E669,-E669))</f>
        <v/>
      </c>
    </row>
    <row r="670">
      <c r="A670" s="22" t="n"/>
      <c r="B670" s="13" t="n"/>
      <c r="C670" s="13" t="n"/>
      <c r="D670" s="13" t="n"/>
      <c r="E670" s="14" t="n"/>
      <c r="F670" s="13" t="n"/>
      <c r="G670" s="16">
        <f>IF(OR(E670="",D670=""),"",IF(D670="Entrada",E670,-E670))</f>
        <v/>
      </c>
    </row>
    <row r="671">
      <c r="A671" s="22" t="n"/>
      <c r="B671" s="13" t="n"/>
      <c r="C671" s="13" t="n"/>
      <c r="D671" s="13" t="n"/>
      <c r="E671" s="14" t="n"/>
      <c r="F671" s="13" t="n"/>
      <c r="G671" s="16">
        <f>IF(OR(E671="",D671=""),"",IF(D671="Entrada",E671,-E671))</f>
        <v/>
      </c>
    </row>
    <row r="672">
      <c r="A672" s="22" t="n"/>
      <c r="B672" s="13" t="n"/>
      <c r="C672" s="13" t="n"/>
      <c r="D672" s="13" t="n"/>
      <c r="E672" s="14" t="n"/>
      <c r="F672" s="13" t="n"/>
      <c r="G672" s="16">
        <f>IF(OR(E672="",D672=""),"",IF(D672="Entrada",E672,-E672))</f>
        <v/>
      </c>
    </row>
    <row r="673">
      <c r="A673" s="22" t="n"/>
      <c r="B673" s="13" t="n"/>
      <c r="C673" s="13" t="n"/>
      <c r="D673" s="13" t="n"/>
      <c r="E673" s="14" t="n"/>
      <c r="F673" s="13" t="n"/>
      <c r="G673" s="16">
        <f>IF(OR(E673="",D673=""),"",IF(D673="Entrada",E673,-E673))</f>
        <v/>
      </c>
    </row>
    <row r="674">
      <c r="A674" s="22" t="n"/>
      <c r="B674" s="13" t="n"/>
      <c r="C674" s="13" t="n"/>
      <c r="D674" s="13" t="n"/>
      <c r="E674" s="14" t="n"/>
      <c r="F674" s="13" t="n"/>
      <c r="G674" s="16">
        <f>IF(OR(E674="",D674=""),"",IF(D674="Entrada",E674,-E674))</f>
        <v/>
      </c>
    </row>
    <row r="675">
      <c r="A675" s="22" t="n"/>
      <c r="B675" s="13" t="n"/>
      <c r="C675" s="13" t="n"/>
      <c r="D675" s="13" t="n"/>
      <c r="E675" s="14" t="n"/>
      <c r="F675" s="13" t="n"/>
      <c r="G675" s="16">
        <f>IF(OR(E675="",D675=""),"",IF(D675="Entrada",E675,-E675))</f>
        <v/>
      </c>
    </row>
    <row r="676">
      <c r="A676" s="22" t="n"/>
      <c r="B676" s="13" t="n"/>
      <c r="C676" s="13" t="n"/>
      <c r="D676" s="13" t="n"/>
      <c r="E676" s="14" t="n"/>
      <c r="F676" s="13" t="n"/>
      <c r="G676" s="16">
        <f>IF(OR(E676="",D676=""),"",IF(D676="Entrada",E676,-E676))</f>
        <v/>
      </c>
    </row>
    <row r="677">
      <c r="A677" s="22" t="n"/>
      <c r="B677" s="13" t="n"/>
      <c r="C677" s="13" t="n"/>
      <c r="D677" s="13" t="n"/>
      <c r="E677" s="14" t="n"/>
      <c r="F677" s="13" t="n"/>
      <c r="G677" s="16">
        <f>IF(OR(E677="",D677=""),"",IF(D677="Entrada",E677,-E677))</f>
        <v/>
      </c>
    </row>
    <row r="678">
      <c r="A678" s="22" t="n"/>
      <c r="B678" s="13" t="n"/>
      <c r="C678" s="13" t="n"/>
      <c r="D678" s="13" t="n"/>
      <c r="E678" s="14" t="n"/>
      <c r="F678" s="13" t="n"/>
      <c r="G678" s="16">
        <f>IF(OR(E678="",D678=""),"",IF(D678="Entrada",E678,-E678))</f>
        <v/>
      </c>
    </row>
    <row r="679">
      <c r="A679" s="22" t="n"/>
      <c r="B679" s="13" t="n"/>
      <c r="C679" s="13" t="n"/>
      <c r="D679" s="13" t="n"/>
      <c r="E679" s="14" t="n"/>
      <c r="F679" s="13" t="n"/>
      <c r="G679" s="16">
        <f>IF(OR(E679="",D679=""),"",IF(D679="Entrada",E679,-E679))</f>
        <v/>
      </c>
    </row>
    <row r="680">
      <c r="A680" s="22" t="n"/>
      <c r="B680" s="13" t="n"/>
      <c r="C680" s="13" t="n"/>
      <c r="D680" s="13" t="n"/>
      <c r="E680" s="14" t="n"/>
      <c r="F680" s="13" t="n"/>
      <c r="G680" s="16">
        <f>IF(OR(E680="",D680=""),"",IF(D680="Entrada",E680,-E680))</f>
        <v/>
      </c>
    </row>
    <row r="681">
      <c r="A681" s="22" t="n"/>
      <c r="B681" s="13" t="n"/>
      <c r="C681" s="13" t="n"/>
      <c r="D681" s="13" t="n"/>
      <c r="E681" s="14" t="n"/>
      <c r="F681" s="13" t="n"/>
      <c r="G681" s="16">
        <f>IF(OR(E681="",D681=""),"",IF(D681="Entrada",E681,-E681))</f>
        <v/>
      </c>
    </row>
    <row r="682">
      <c r="A682" s="22" t="n"/>
      <c r="B682" s="13" t="n"/>
      <c r="C682" s="13" t="n"/>
      <c r="D682" s="13" t="n"/>
      <c r="E682" s="14" t="n"/>
      <c r="F682" s="13" t="n"/>
      <c r="G682" s="16">
        <f>IF(OR(E682="",D682=""),"",IF(D682="Entrada",E682,-E682))</f>
        <v/>
      </c>
    </row>
    <row r="683">
      <c r="A683" s="22" t="n"/>
      <c r="B683" s="13" t="n"/>
      <c r="C683" s="13" t="n"/>
      <c r="D683" s="13" t="n"/>
      <c r="E683" s="14" t="n"/>
      <c r="F683" s="13" t="n"/>
      <c r="G683" s="16">
        <f>IF(OR(E683="",D683=""),"",IF(D683="Entrada",E683,-E683))</f>
        <v/>
      </c>
    </row>
    <row r="684">
      <c r="A684" s="22" t="n"/>
      <c r="B684" s="13" t="n"/>
      <c r="C684" s="13" t="n"/>
      <c r="D684" s="13" t="n"/>
      <c r="E684" s="14" t="n"/>
      <c r="F684" s="13" t="n"/>
      <c r="G684" s="16">
        <f>IF(OR(E684="",D684=""),"",IF(D684="Entrada",E684,-E684))</f>
        <v/>
      </c>
    </row>
    <row r="685">
      <c r="A685" s="22" t="n"/>
      <c r="B685" s="13" t="n"/>
      <c r="C685" s="13" t="n"/>
      <c r="D685" s="13" t="n"/>
      <c r="E685" s="14" t="n"/>
      <c r="F685" s="13" t="n"/>
      <c r="G685" s="16">
        <f>IF(OR(E685="",D685=""),"",IF(D685="Entrada",E685,-E685))</f>
        <v/>
      </c>
    </row>
    <row r="686">
      <c r="A686" s="22" t="n"/>
      <c r="B686" s="13" t="n"/>
      <c r="C686" s="13" t="n"/>
      <c r="D686" s="13" t="n"/>
      <c r="E686" s="14" t="n"/>
      <c r="F686" s="13" t="n"/>
      <c r="G686" s="16">
        <f>IF(OR(E686="",D686=""),"",IF(D686="Entrada",E686,-E686))</f>
        <v/>
      </c>
    </row>
    <row r="687">
      <c r="A687" s="22" t="n"/>
      <c r="B687" s="13" t="n"/>
      <c r="C687" s="13" t="n"/>
      <c r="D687" s="13" t="n"/>
      <c r="E687" s="14" t="n"/>
      <c r="F687" s="13" t="n"/>
      <c r="G687" s="16">
        <f>IF(OR(E687="",D687=""),"",IF(D687="Entrada",E687,-E687))</f>
        <v/>
      </c>
    </row>
    <row r="688">
      <c r="A688" s="22" t="n"/>
      <c r="B688" s="13" t="n"/>
      <c r="C688" s="13" t="n"/>
      <c r="D688" s="13" t="n"/>
      <c r="E688" s="14" t="n"/>
      <c r="F688" s="13" t="n"/>
      <c r="G688" s="16">
        <f>IF(OR(E688="",D688=""),"",IF(D688="Entrada",E688,-E688))</f>
        <v/>
      </c>
    </row>
    <row r="689">
      <c r="A689" s="22" t="n"/>
      <c r="B689" s="13" t="n"/>
      <c r="C689" s="13" t="n"/>
      <c r="D689" s="13" t="n"/>
      <c r="E689" s="14" t="n"/>
      <c r="F689" s="13" t="n"/>
      <c r="G689" s="16">
        <f>IF(OR(E689="",D689=""),"",IF(D689="Entrada",E689,-E689))</f>
        <v/>
      </c>
    </row>
    <row r="690">
      <c r="A690" s="22" t="n"/>
      <c r="B690" s="13" t="n"/>
      <c r="C690" s="13" t="n"/>
      <c r="D690" s="13" t="n"/>
      <c r="E690" s="14" t="n"/>
      <c r="F690" s="13" t="n"/>
      <c r="G690" s="16">
        <f>IF(OR(E690="",D690=""),"",IF(D690="Entrada",E690,-E690))</f>
        <v/>
      </c>
    </row>
    <row r="691">
      <c r="A691" s="22" t="n"/>
      <c r="B691" s="13" t="n"/>
      <c r="C691" s="13" t="n"/>
      <c r="D691" s="13" t="n"/>
      <c r="E691" s="14" t="n"/>
      <c r="F691" s="13" t="n"/>
      <c r="G691" s="16">
        <f>IF(OR(E691="",D691=""),"",IF(D691="Entrada",E691,-E691))</f>
        <v/>
      </c>
    </row>
    <row r="692">
      <c r="A692" s="22" t="n"/>
      <c r="B692" s="13" t="n"/>
      <c r="C692" s="13" t="n"/>
      <c r="D692" s="13" t="n"/>
      <c r="E692" s="14" t="n"/>
      <c r="F692" s="13" t="n"/>
      <c r="G692" s="16">
        <f>IF(OR(E692="",D692=""),"",IF(D692="Entrada",E692,-E692))</f>
        <v/>
      </c>
    </row>
    <row r="693">
      <c r="A693" s="22" t="n"/>
      <c r="B693" s="13" t="n"/>
      <c r="C693" s="13" t="n"/>
      <c r="D693" s="13" t="n"/>
      <c r="E693" s="14" t="n"/>
      <c r="F693" s="13" t="n"/>
      <c r="G693" s="16">
        <f>IF(OR(E693="",D693=""),"",IF(D693="Entrada",E693,-E693))</f>
        <v/>
      </c>
    </row>
    <row r="694">
      <c r="A694" s="22" t="n"/>
      <c r="B694" s="13" t="n"/>
      <c r="C694" s="13" t="n"/>
      <c r="D694" s="13" t="n"/>
      <c r="E694" s="14" t="n"/>
      <c r="F694" s="13" t="n"/>
      <c r="G694" s="16">
        <f>IF(OR(E694="",D694=""),"",IF(D694="Entrada",E694,-E694))</f>
        <v/>
      </c>
    </row>
    <row r="695">
      <c r="A695" s="22" t="n"/>
      <c r="B695" s="13" t="n"/>
      <c r="C695" s="13" t="n"/>
      <c r="D695" s="13" t="n"/>
      <c r="E695" s="14" t="n"/>
      <c r="F695" s="13" t="n"/>
      <c r="G695" s="16">
        <f>IF(OR(E695="",D695=""),"",IF(D695="Entrada",E695,-E695))</f>
        <v/>
      </c>
    </row>
    <row r="696">
      <c r="A696" s="22" t="n"/>
      <c r="B696" s="13" t="n"/>
      <c r="C696" s="13" t="n"/>
      <c r="D696" s="13" t="n"/>
      <c r="E696" s="14" t="n"/>
      <c r="F696" s="13" t="n"/>
      <c r="G696" s="16">
        <f>IF(OR(E696="",D696=""),"",IF(D696="Entrada",E696,-E696))</f>
        <v/>
      </c>
    </row>
    <row r="697">
      <c r="A697" s="22" t="n"/>
      <c r="B697" s="13" t="n"/>
      <c r="C697" s="13" t="n"/>
      <c r="D697" s="13" t="n"/>
      <c r="E697" s="14" t="n"/>
      <c r="F697" s="13" t="n"/>
      <c r="G697" s="16">
        <f>IF(OR(E697="",D697=""),"",IF(D697="Entrada",E697,-E697))</f>
        <v/>
      </c>
    </row>
    <row r="698">
      <c r="A698" s="22" t="n"/>
      <c r="B698" s="13" t="n"/>
      <c r="C698" s="13" t="n"/>
      <c r="D698" s="13" t="n"/>
      <c r="E698" s="14" t="n"/>
      <c r="F698" s="13" t="n"/>
      <c r="G698" s="16">
        <f>IF(OR(E698="",D698=""),"",IF(D698="Entrada",E698,-E698))</f>
        <v/>
      </c>
    </row>
    <row r="699">
      <c r="A699" s="22" t="n"/>
      <c r="B699" s="13" t="n"/>
      <c r="C699" s="13" t="n"/>
      <c r="D699" s="13" t="n"/>
      <c r="E699" s="14" t="n"/>
      <c r="F699" s="13" t="n"/>
      <c r="G699" s="16">
        <f>IF(OR(E699="",D699=""),"",IF(D699="Entrada",E699,-E699))</f>
        <v/>
      </c>
    </row>
    <row r="700">
      <c r="A700" s="22" t="n"/>
      <c r="B700" s="13" t="n"/>
      <c r="C700" s="13" t="n"/>
      <c r="D700" s="13" t="n"/>
      <c r="E700" s="14" t="n"/>
      <c r="F700" s="13" t="n"/>
      <c r="G700" s="16">
        <f>IF(OR(E700="",D700=""),"",IF(D700="Entrada",E700,-E700))</f>
        <v/>
      </c>
    </row>
    <row r="701">
      <c r="A701" s="22" t="n"/>
      <c r="B701" s="13" t="n"/>
      <c r="C701" s="13" t="n"/>
      <c r="D701" s="13" t="n"/>
      <c r="E701" s="14" t="n"/>
      <c r="F701" s="13" t="n"/>
      <c r="G701" s="16">
        <f>IF(OR(E701="",D701=""),"",IF(D701="Entrada",E701,-E701))</f>
        <v/>
      </c>
    </row>
    <row r="702">
      <c r="A702" s="22" t="n"/>
      <c r="B702" s="13" t="n"/>
      <c r="C702" s="13" t="n"/>
      <c r="D702" s="13" t="n"/>
      <c r="E702" s="14" t="n"/>
      <c r="F702" s="13" t="n"/>
      <c r="G702" s="16">
        <f>IF(OR(E702="",D702=""),"",IF(D702="Entrada",E702,-E702))</f>
        <v/>
      </c>
    </row>
    <row r="703">
      <c r="A703" s="22" t="n"/>
      <c r="B703" s="13" t="n"/>
      <c r="C703" s="13" t="n"/>
      <c r="D703" s="13" t="n"/>
      <c r="E703" s="14" t="n"/>
      <c r="F703" s="13" t="n"/>
      <c r="G703" s="16">
        <f>IF(OR(E703="",D703=""),"",IF(D703="Entrada",E703,-E703))</f>
        <v/>
      </c>
    </row>
    <row r="704">
      <c r="A704" s="22" t="n"/>
      <c r="B704" s="13" t="n"/>
      <c r="C704" s="13" t="n"/>
      <c r="D704" s="13" t="n"/>
      <c r="E704" s="14" t="n"/>
      <c r="F704" s="13" t="n"/>
      <c r="G704" s="16">
        <f>IF(OR(E704="",D704=""),"",IF(D704="Entrada",E704,-E704))</f>
        <v/>
      </c>
    </row>
    <row r="705">
      <c r="A705" s="22" t="n"/>
      <c r="B705" s="13" t="n"/>
      <c r="C705" s="13" t="n"/>
      <c r="D705" s="13" t="n"/>
      <c r="E705" s="14" t="n"/>
      <c r="F705" s="13" t="n"/>
      <c r="G705" s="16">
        <f>IF(OR(E705="",D705=""),"",IF(D705="Entrada",E705,-E705))</f>
        <v/>
      </c>
    </row>
    <row r="706">
      <c r="A706" s="22" t="n"/>
      <c r="B706" s="13" t="n"/>
      <c r="C706" s="13" t="n"/>
      <c r="D706" s="13" t="n"/>
      <c r="E706" s="14" t="n"/>
      <c r="F706" s="13" t="n"/>
      <c r="G706" s="16">
        <f>IF(OR(E706="",D706=""),"",IF(D706="Entrada",E706,-E706))</f>
        <v/>
      </c>
    </row>
    <row r="707">
      <c r="A707" s="22" t="n"/>
      <c r="B707" s="13" t="n"/>
      <c r="C707" s="13" t="n"/>
      <c r="D707" s="13" t="n"/>
      <c r="E707" s="14" t="n"/>
      <c r="F707" s="13" t="n"/>
      <c r="G707" s="16">
        <f>IF(OR(E707="",D707=""),"",IF(D707="Entrada",E707,-E707))</f>
        <v/>
      </c>
    </row>
    <row r="708">
      <c r="A708" s="22" t="n"/>
      <c r="B708" s="13" t="n"/>
      <c r="C708" s="13" t="n"/>
      <c r="D708" s="13" t="n"/>
      <c r="E708" s="14" t="n"/>
      <c r="F708" s="13" t="n"/>
      <c r="G708" s="16">
        <f>IF(OR(E708="",D708=""),"",IF(D708="Entrada",E708,-E708))</f>
        <v/>
      </c>
    </row>
    <row r="709">
      <c r="A709" s="22" t="n"/>
      <c r="B709" s="13" t="n"/>
      <c r="C709" s="13" t="n"/>
      <c r="D709" s="13" t="n"/>
      <c r="E709" s="14" t="n"/>
      <c r="F709" s="13" t="n"/>
      <c r="G709" s="16">
        <f>IF(OR(E709="",D709=""),"",IF(D709="Entrada",E709,-E709))</f>
        <v/>
      </c>
    </row>
    <row r="710">
      <c r="A710" s="22" t="n"/>
      <c r="B710" s="13" t="n"/>
      <c r="C710" s="13" t="n"/>
      <c r="D710" s="13" t="n"/>
      <c r="E710" s="14" t="n"/>
      <c r="F710" s="13" t="n"/>
      <c r="G710" s="16">
        <f>IF(OR(E710="",D710=""),"",IF(D710="Entrada",E710,-E710))</f>
        <v/>
      </c>
    </row>
    <row r="711">
      <c r="A711" s="22" t="n"/>
      <c r="B711" s="13" t="n"/>
      <c r="C711" s="13" t="n"/>
      <c r="D711" s="13" t="n"/>
      <c r="E711" s="14" t="n"/>
      <c r="F711" s="13" t="n"/>
      <c r="G711" s="16">
        <f>IF(OR(E711="",D711=""),"",IF(D711="Entrada",E711,-E711))</f>
        <v/>
      </c>
    </row>
    <row r="712">
      <c r="A712" s="22" t="n"/>
      <c r="B712" s="13" t="n"/>
      <c r="C712" s="13" t="n"/>
      <c r="D712" s="13" t="n"/>
      <c r="E712" s="14" t="n"/>
      <c r="F712" s="13" t="n"/>
      <c r="G712" s="16">
        <f>IF(OR(E712="",D712=""),"",IF(D712="Entrada",E712,-E712))</f>
        <v/>
      </c>
    </row>
    <row r="713">
      <c r="A713" s="22" t="n"/>
      <c r="B713" s="13" t="n"/>
      <c r="C713" s="13" t="n"/>
      <c r="D713" s="13" t="n"/>
      <c r="E713" s="14" t="n"/>
      <c r="F713" s="13" t="n"/>
      <c r="G713" s="16">
        <f>IF(OR(E713="",D713=""),"",IF(D713="Entrada",E713,-E713))</f>
        <v/>
      </c>
    </row>
    <row r="714">
      <c r="A714" s="22" t="n"/>
      <c r="B714" s="13" t="n"/>
      <c r="C714" s="13" t="n"/>
      <c r="D714" s="13" t="n"/>
      <c r="E714" s="14" t="n"/>
      <c r="F714" s="13" t="n"/>
      <c r="G714" s="16">
        <f>IF(OR(E714="",D714=""),"",IF(D714="Entrada",E714,-E714))</f>
        <v/>
      </c>
    </row>
    <row r="715">
      <c r="A715" s="22" t="n"/>
      <c r="B715" s="13" t="n"/>
      <c r="C715" s="13" t="n"/>
      <c r="D715" s="13" t="n"/>
      <c r="E715" s="14" t="n"/>
      <c r="F715" s="13" t="n"/>
      <c r="G715" s="16">
        <f>IF(OR(E715="",D715=""),"",IF(D715="Entrada",E715,-E715))</f>
        <v/>
      </c>
    </row>
    <row r="716">
      <c r="A716" s="22" t="n"/>
      <c r="B716" s="13" t="n"/>
      <c r="C716" s="13" t="n"/>
      <c r="D716" s="13" t="n"/>
      <c r="E716" s="14" t="n"/>
      <c r="F716" s="13" t="n"/>
      <c r="G716" s="16">
        <f>IF(OR(E716="",D716=""),"",IF(D716="Entrada",E716,-E716))</f>
        <v/>
      </c>
    </row>
    <row r="717">
      <c r="A717" s="22" t="n"/>
      <c r="B717" s="13" t="n"/>
      <c r="C717" s="13" t="n"/>
      <c r="D717" s="13" t="n"/>
      <c r="E717" s="14" t="n"/>
      <c r="F717" s="13" t="n"/>
      <c r="G717" s="16">
        <f>IF(OR(E717="",D717=""),"",IF(D717="Entrada",E717,-E717))</f>
        <v/>
      </c>
    </row>
    <row r="718">
      <c r="A718" s="22" t="n"/>
      <c r="B718" s="13" t="n"/>
      <c r="C718" s="13" t="n"/>
      <c r="D718" s="13" t="n"/>
      <c r="E718" s="14" t="n"/>
      <c r="F718" s="13" t="n"/>
      <c r="G718" s="16">
        <f>IF(OR(E718="",D718=""),"",IF(D718="Entrada",E718,-E718))</f>
        <v/>
      </c>
    </row>
    <row r="719">
      <c r="A719" s="22" t="n"/>
      <c r="B719" s="13" t="n"/>
      <c r="C719" s="13" t="n"/>
      <c r="D719" s="13" t="n"/>
      <c r="E719" s="14" t="n"/>
      <c r="F719" s="13" t="n"/>
      <c r="G719" s="16">
        <f>IF(OR(E719="",D719=""),"",IF(D719="Entrada",E719,-E719))</f>
        <v/>
      </c>
    </row>
    <row r="720">
      <c r="A720" s="22" t="n"/>
      <c r="B720" s="13" t="n"/>
      <c r="C720" s="13" t="n"/>
      <c r="D720" s="13" t="n"/>
      <c r="E720" s="14" t="n"/>
      <c r="F720" s="13" t="n"/>
      <c r="G720" s="16">
        <f>IF(OR(E720="",D720=""),"",IF(D720="Entrada",E720,-E720))</f>
        <v/>
      </c>
    </row>
    <row r="721">
      <c r="A721" s="22" t="n"/>
      <c r="B721" s="13" t="n"/>
      <c r="C721" s="13" t="n"/>
      <c r="D721" s="13" t="n"/>
      <c r="E721" s="14" t="n"/>
      <c r="F721" s="13" t="n"/>
      <c r="G721" s="16">
        <f>IF(OR(E721="",D721=""),"",IF(D721="Entrada",E721,-E721))</f>
        <v/>
      </c>
    </row>
    <row r="722">
      <c r="A722" s="22" t="n"/>
      <c r="B722" s="13" t="n"/>
      <c r="C722" s="13" t="n"/>
      <c r="D722" s="13" t="n"/>
      <c r="E722" s="14" t="n"/>
      <c r="F722" s="13" t="n"/>
      <c r="G722" s="16">
        <f>IF(OR(E722="",D722=""),"",IF(D722="Entrada",E722,-E722))</f>
        <v/>
      </c>
    </row>
    <row r="723">
      <c r="A723" s="22" t="n"/>
      <c r="B723" s="13" t="n"/>
      <c r="C723" s="13" t="n"/>
      <c r="D723" s="13" t="n"/>
      <c r="E723" s="14" t="n"/>
      <c r="F723" s="13" t="n"/>
      <c r="G723" s="16">
        <f>IF(OR(E723="",D723=""),"",IF(D723="Entrada",E723,-E723))</f>
        <v/>
      </c>
    </row>
    <row r="724">
      <c r="A724" s="22" t="n"/>
      <c r="B724" s="13" t="n"/>
      <c r="C724" s="13" t="n"/>
      <c r="D724" s="13" t="n"/>
      <c r="E724" s="14" t="n"/>
      <c r="F724" s="13" t="n"/>
      <c r="G724" s="16">
        <f>IF(OR(E724="",D724=""),"",IF(D724="Entrada",E724,-E724))</f>
        <v/>
      </c>
    </row>
    <row r="725">
      <c r="A725" s="22" t="n"/>
      <c r="B725" s="13" t="n"/>
      <c r="C725" s="13" t="n"/>
      <c r="D725" s="13" t="n"/>
      <c r="E725" s="14" t="n"/>
      <c r="F725" s="13" t="n"/>
      <c r="G725" s="16">
        <f>IF(OR(E725="",D725=""),"",IF(D725="Entrada",E725,-E725))</f>
        <v/>
      </c>
    </row>
    <row r="726">
      <c r="A726" s="22" t="n"/>
      <c r="B726" s="13" t="n"/>
      <c r="C726" s="13" t="n"/>
      <c r="D726" s="13" t="n"/>
      <c r="E726" s="14" t="n"/>
      <c r="F726" s="13" t="n"/>
      <c r="G726" s="16">
        <f>IF(OR(E726="",D726=""),"",IF(D726="Entrada",E726,-E726))</f>
        <v/>
      </c>
    </row>
    <row r="727">
      <c r="A727" s="22" t="n"/>
      <c r="B727" s="13" t="n"/>
      <c r="C727" s="13" t="n"/>
      <c r="D727" s="13" t="n"/>
      <c r="E727" s="14" t="n"/>
      <c r="F727" s="13" t="n"/>
      <c r="G727" s="16">
        <f>IF(OR(E727="",D727=""),"",IF(D727="Entrada",E727,-E727))</f>
        <v/>
      </c>
    </row>
    <row r="728">
      <c r="A728" s="22" t="n"/>
      <c r="B728" s="13" t="n"/>
      <c r="C728" s="13" t="n"/>
      <c r="D728" s="13" t="n"/>
      <c r="E728" s="14" t="n"/>
      <c r="F728" s="13" t="n"/>
      <c r="G728" s="16">
        <f>IF(OR(E728="",D728=""),"",IF(D728="Entrada",E728,-E728))</f>
        <v/>
      </c>
    </row>
    <row r="729">
      <c r="A729" s="22" t="n"/>
      <c r="B729" s="13" t="n"/>
      <c r="C729" s="13" t="n"/>
      <c r="D729" s="13" t="n"/>
      <c r="E729" s="14" t="n"/>
      <c r="F729" s="13" t="n"/>
      <c r="G729" s="16">
        <f>IF(OR(E729="",D729=""),"",IF(D729="Entrada",E729,-E729))</f>
        <v/>
      </c>
    </row>
    <row r="730">
      <c r="A730" s="22" t="n"/>
      <c r="B730" s="13" t="n"/>
      <c r="C730" s="13" t="n"/>
      <c r="D730" s="13" t="n"/>
      <c r="E730" s="14" t="n"/>
      <c r="F730" s="13" t="n"/>
      <c r="G730" s="16">
        <f>IF(OR(E730="",D730=""),"",IF(D730="Entrada",E730,-E730))</f>
        <v/>
      </c>
    </row>
    <row r="731">
      <c r="A731" s="22" t="n"/>
      <c r="B731" s="13" t="n"/>
      <c r="C731" s="13" t="n"/>
      <c r="D731" s="13" t="n"/>
      <c r="E731" s="14" t="n"/>
      <c r="F731" s="13" t="n"/>
      <c r="G731" s="16">
        <f>IF(OR(E731="",D731=""),"",IF(D731="Entrada",E731,-E731))</f>
        <v/>
      </c>
    </row>
    <row r="732">
      <c r="A732" s="22" t="n"/>
      <c r="B732" s="13" t="n"/>
      <c r="C732" s="13" t="n"/>
      <c r="D732" s="13" t="n"/>
      <c r="E732" s="14" t="n"/>
      <c r="F732" s="13" t="n"/>
      <c r="G732" s="16">
        <f>IF(OR(E732="",D732=""),"",IF(D732="Entrada",E732,-E732))</f>
        <v/>
      </c>
    </row>
    <row r="733">
      <c r="A733" s="22" t="n"/>
      <c r="B733" s="13" t="n"/>
      <c r="C733" s="13" t="n"/>
      <c r="D733" s="13" t="n"/>
      <c r="E733" s="14" t="n"/>
      <c r="F733" s="13" t="n"/>
      <c r="G733" s="16">
        <f>IF(OR(E733="",D733=""),"",IF(D733="Entrada",E733,-E733))</f>
        <v/>
      </c>
    </row>
    <row r="734">
      <c r="A734" s="22" t="n"/>
      <c r="B734" s="13" t="n"/>
      <c r="C734" s="13" t="n"/>
      <c r="D734" s="13" t="n"/>
      <c r="E734" s="14" t="n"/>
      <c r="F734" s="13" t="n"/>
      <c r="G734" s="16">
        <f>IF(OR(E734="",D734=""),"",IF(D734="Entrada",E734,-E734))</f>
        <v/>
      </c>
    </row>
    <row r="735">
      <c r="A735" s="22" t="n"/>
      <c r="B735" s="13" t="n"/>
      <c r="C735" s="13" t="n"/>
      <c r="D735" s="13" t="n"/>
      <c r="E735" s="14" t="n"/>
      <c r="F735" s="13" t="n"/>
      <c r="G735" s="16">
        <f>IF(OR(E735="",D735=""),"",IF(D735="Entrada",E735,-E735))</f>
        <v/>
      </c>
    </row>
    <row r="736">
      <c r="A736" s="22" t="n"/>
      <c r="B736" s="13" t="n"/>
      <c r="C736" s="13" t="n"/>
      <c r="D736" s="13" t="n"/>
      <c r="E736" s="14" t="n"/>
      <c r="F736" s="13" t="n"/>
      <c r="G736" s="16">
        <f>IF(OR(E736="",D736=""),"",IF(D736="Entrada",E736,-E736))</f>
        <v/>
      </c>
    </row>
    <row r="737">
      <c r="A737" s="22" t="n"/>
      <c r="B737" s="13" t="n"/>
      <c r="C737" s="13" t="n"/>
      <c r="D737" s="13" t="n"/>
      <c r="E737" s="14" t="n"/>
      <c r="F737" s="13" t="n"/>
      <c r="G737" s="16">
        <f>IF(OR(E737="",D737=""),"",IF(D737="Entrada",E737,-E737))</f>
        <v/>
      </c>
    </row>
    <row r="738">
      <c r="A738" s="22" t="n"/>
      <c r="B738" s="13" t="n"/>
      <c r="C738" s="13" t="n"/>
      <c r="D738" s="13" t="n"/>
      <c r="E738" s="14" t="n"/>
      <c r="F738" s="13" t="n"/>
      <c r="G738" s="16">
        <f>IF(OR(E738="",D738=""),"",IF(D738="Entrada",E738,-E738))</f>
        <v/>
      </c>
    </row>
    <row r="739">
      <c r="A739" s="22" t="n"/>
      <c r="B739" s="13" t="n"/>
      <c r="C739" s="13" t="n"/>
      <c r="D739" s="13" t="n"/>
      <c r="E739" s="14" t="n"/>
      <c r="F739" s="13" t="n"/>
      <c r="G739" s="16">
        <f>IF(OR(E739="",D739=""),"",IF(D739="Entrada",E739,-E739))</f>
        <v/>
      </c>
    </row>
    <row r="740">
      <c r="A740" s="22" t="n"/>
      <c r="B740" s="13" t="n"/>
      <c r="C740" s="13" t="n"/>
      <c r="D740" s="13" t="n"/>
      <c r="E740" s="14" t="n"/>
      <c r="F740" s="13" t="n"/>
      <c r="G740" s="16">
        <f>IF(OR(E740="",D740=""),"",IF(D740="Entrada",E740,-E740))</f>
        <v/>
      </c>
    </row>
    <row r="741">
      <c r="A741" s="22" t="n"/>
      <c r="B741" s="13" t="n"/>
      <c r="C741" s="13" t="n"/>
      <c r="D741" s="13" t="n"/>
      <c r="E741" s="14" t="n"/>
      <c r="F741" s="13" t="n"/>
      <c r="G741" s="16">
        <f>IF(OR(E741="",D741=""),"",IF(D741="Entrada",E741,-E741))</f>
        <v/>
      </c>
    </row>
    <row r="742">
      <c r="A742" s="22" t="n"/>
      <c r="B742" s="13" t="n"/>
      <c r="C742" s="13" t="n"/>
      <c r="D742" s="13" t="n"/>
      <c r="E742" s="14" t="n"/>
      <c r="F742" s="13" t="n"/>
      <c r="G742" s="16">
        <f>IF(OR(E742="",D742=""),"",IF(D742="Entrada",E742,-E742))</f>
        <v/>
      </c>
    </row>
    <row r="743">
      <c r="A743" s="22" t="n"/>
      <c r="B743" s="13" t="n"/>
      <c r="C743" s="13" t="n"/>
      <c r="D743" s="13" t="n"/>
      <c r="E743" s="14" t="n"/>
      <c r="F743" s="13" t="n"/>
      <c r="G743" s="16">
        <f>IF(OR(E743="",D743=""),"",IF(D743="Entrada",E743,-E743))</f>
        <v/>
      </c>
    </row>
    <row r="744">
      <c r="A744" s="22" t="n"/>
      <c r="B744" s="13" t="n"/>
      <c r="C744" s="13" t="n"/>
      <c r="D744" s="13" t="n"/>
      <c r="E744" s="14" t="n"/>
      <c r="F744" s="13" t="n"/>
      <c r="G744" s="16">
        <f>IF(OR(E744="",D744=""),"",IF(D744="Entrada",E744,-E744))</f>
        <v/>
      </c>
    </row>
    <row r="745">
      <c r="A745" s="22" t="n"/>
      <c r="B745" s="13" t="n"/>
      <c r="C745" s="13" t="n"/>
      <c r="D745" s="13" t="n"/>
      <c r="E745" s="14" t="n"/>
      <c r="F745" s="13" t="n"/>
      <c r="G745" s="16">
        <f>IF(OR(E745="",D745=""),"",IF(D745="Entrada",E745,-E745))</f>
        <v/>
      </c>
    </row>
    <row r="746">
      <c r="A746" s="22" t="n"/>
      <c r="B746" s="13" t="n"/>
      <c r="C746" s="13" t="n"/>
      <c r="D746" s="13" t="n"/>
      <c r="E746" s="14" t="n"/>
      <c r="F746" s="13" t="n"/>
      <c r="G746" s="16">
        <f>IF(OR(E746="",D746=""),"",IF(D746="Entrada",E746,-E746))</f>
        <v/>
      </c>
    </row>
    <row r="747">
      <c r="A747" s="22" t="n"/>
      <c r="B747" s="13" t="n"/>
      <c r="C747" s="13" t="n"/>
      <c r="D747" s="13" t="n"/>
      <c r="E747" s="14" t="n"/>
      <c r="F747" s="13" t="n"/>
      <c r="G747" s="16">
        <f>IF(OR(E747="",D747=""),"",IF(D747="Entrada",E747,-E747))</f>
        <v/>
      </c>
    </row>
    <row r="748">
      <c r="A748" s="22" t="n"/>
      <c r="B748" s="13" t="n"/>
      <c r="C748" s="13" t="n"/>
      <c r="D748" s="13" t="n"/>
      <c r="E748" s="14" t="n"/>
      <c r="F748" s="13" t="n"/>
      <c r="G748" s="16">
        <f>IF(OR(E748="",D748=""),"",IF(D748="Entrada",E748,-E748))</f>
        <v/>
      </c>
    </row>
    <row r="749">
      <c r="A749" s="22" t="n"/>
      <c r="B749" s="13" t="n"/>
      <c r="C749" s="13" t="n"/>
      <c r="D749" s="13" t="n"/>
      <c r="E749" s="14" t="n"/>
      <c r="F749" s="13" t="n"/>
      <c r="G749" s="16">
        <f>IF(OR(E749="",D749=""),"",IF(D749="Entrada",E749,-E749))</f>
        <v/>
      </c>
    </row>
    <row r="750">
      <c r="A750" s="22" t="n"/>
      <c r="B750" s="13" t="n"/>
      <c r="C750" s="13" t="n"/>
      <c r="D750" s="13" t="n"/>
      <c r="E750" s="14" t="n"/>
      <c r="F750" s="13" t="n"/>
      <c r="G750" s="16">
        <f>IF(OR(E750="",D750=""),"",IF(D750="Entrada",E750,-E750))</f>
        <v/>
      </c>
    </row>
    <row r="751">
      <c r="A751" s="22" t="n"/>
      <c r="B751" s="13" t="n"/>
      <c r="C751" s="13" t="n"/>
      <c r="D751" s="13" t="n"/>
      <c r="E751" s="14" t="n"/>
      <c r="F751" s="13" t="n"/>
      <c r="G751" s="16">
        <f>IF(OR(E751="",D751=""),"",IF(D751="Entrada",E751,-E751))</f>
        <v/>
      </c>
    </row>
    <row r="752">
      <c r="A752" s="22" t="n"/>
      <c r="B752" s="13" t="n"/>
      <c r="C752" s="13" t="n"/>
      <c r="D752" s="13" t="n"/>
      <c r="E752" s="14" t="n"/>
      <c r="F752" s="13" t="n"/>
      <c r="G752" s="16">
        <f>IF(OR(E752="",D752=""),"",IF(D752="Entrada",E752,-E752))</f>
        <v/>
      </c>
    </row>
    <row r="753">
      <c r="A753" s="22" t="n"/>
      <c r="B753" s="13" t="n"/>
      <c r="C753" s="13" t="n"/>
      <c r="D753" s="13" t="n"/>
      <c r="E753" s="14" t="n"/>
      <c r="F753" s="13" t="n"/>
      <c r="G753" s="16">
        <f>IF(OR(E753="",D753=""),"",IF(D753="Entrada",E753,-E753))</f>
        <v/>
      </c>
    </row>
    <row r="754">
      <c r="A754" s="22" t="n"/>
      <c r="B754" s="13" t="n"/>
      <c r="C754" s="13" t="n"/>
      <c r="D754" s="13" t="n"/>
      <c r="E754" s="14" t="n"/>
      <c r="F754" s="13" t="n"/>
      <c r="G754" s="16">
        <f>IF(OR(E754="",D754=""),"",IF(D754="Entrada",E754,-E754))</f>
        <v/>
      </c>
    </row>
    <row r="755">
      <c r="A755" s="22" t="n"/>
      <c r="B755" s="13" t="n"/>
      <c r="C755" s="13" t="n"/>
      <c r="D755" s="13" t="n"/>
      <c r="E755" s="14" t="n"/>
      <c r="F755" s="13" t="n"/>
      <c r="G755" s="16">
        <f>IF(OR(E755="",D755=""),"",IF(D755="Entrada",E755,-E755))</f>
        <v/>
      </c>
    </row>
    <row r="756">
      <c r="A756" s="22" t="n"/>
      <c r="B756" s="13" t="n"/>
      <c r="C756" s="13" t="n"/>
      <c r="D756" s="13" t="n"/>
      <c r="E756" s="14" t="n"/>
      <c r="F756" s="13" t="n"/>
      <c r="G756" s="16">
        <f>IF(OR(E756="",D756=""),"",IF(D756="Entrada",E756,-E756))</f>
        <v/>
      </c>
    </row>
    <row r="757">
      <c r="A757" s="22" t="n"/>
      <c r="B757" s="13" t="n"/>
      <c r="C757" s="13" t="n"/>
      <c r="D757" s="13" t="n"/>
      <c r="E757" s="14" t="n"/>
      <c r="F757" s="13" t="n"/>
      <c r="G757" s="16">
        <f>IF(OR(E757="",D757=""),"",IF(D757="Entrada",E757,-E757))</f>
        <v/>
      </c>
    </row>
    <row r="758">
      <c r="A758" s="22" t="n"/>
      <c r="B758" s="13" t="n"/>
      <c r="C758" s="13" t="n"/>
      <c r="D758" s="13" t="n"/>
      <c r="E758" s="14" t="n"/>
      <c r="F758" s="13" t="n"/>
      <c r="G758" s="16">
        <f>IF(OR(E758="",D758=""),"",IF(D758="Entrada",E758,-E758))</f>
        <v/>
      </c>
    </row>
    <row r="759">
      <c r="A759" s="22" t="n"/>
      <c r="B759" s="13" t="n"/>
      <c r="C759" s="13" t="n"/>
      <c r="D759" s="13" t="n"/>
      <c r="E759" s="14" t="n"/>
      <c r="F759" s="13" t="n"/>
      <c r="G759" s="16">
        <f>IF(OR(E759="",D759=""),"",IF(D759="Entrada",E759,-E759))</f>
        <v/>
      </c>
    </row>
    <row r="760">
      <c r="A760" s="22" t="n"/>
      <c r="B760" s="13" t="n"/>
      <c r="C760" s="13" t="n"/>
      <c r="D760" s="13" t="n"/>
      <c r="E760" s="14" t="n"/>
      <c r="F760" s="13" t="n"/>
      <c r="G760" s="16">
        <f>IF(OR(E760="",D760=""),"",IF(D760="Entrada",E760,-E760))</f>
        <v/>
      </c>
    </row>
    <row r="761">
      <c r="A761" s="22" t="n"/>
      <c r="B761" s="13" t="n"/>
      <c r="C761" s="13" t="n"/>
      <c r="D761" s="13" t="n"/>
      <c r="E761" s="14" t="n"/>
      <c r="F761" s="13" t="n"/>
      <c r="G761" s="16">
        <f>IF(OR(E761="",D761=""),"",IF(D761="Entrada",E761,-E761))</f>
        <v/>
      </c>
    </row>
    <row r="762">
      <c r="A762" s="22" t="n"/>
      <c r="B762" s="13" t="n"/>
      <c r="C762" s="13" t="n"/>
      <c r="D762" s="13" t="n"/>
      <c r="E762" s="14" t="n"/>
      <c r="F762" s="13" t="n"/>
      <c r="G762" s="16">
        <f>IF(OR(E762="",D762=""),"",IF(D762="Entrada",E762,-E762))</f>
        <v/>
      </c>
    </row>
    <row r="763">
      <c r="A763" s="22" t="n"/>
      <c r="B763" s="13" t="n"/>
      <c r="C763" s="13" t="n"/>
      <c r="D763" s="13" t="n"/>
      <c r="E763" s="14" t="n"/>
      <c r="F763" s="13" t="n"/>
      <c r="G763" s="16">
        <f>IF(OR(E763="",D763=""),"",IF(D763="Entrada",E763,-E763))</f>
        <v/>
      </c>
    </row>
    <row r="764">
      <c r="A764" s="22" t="n"/>
      <c r="B764" s="13" t="n"/>
      <c r="C764" s="13" t="n"/>
      <c r="D764" s="13" t="n"/>
      <c r="E764" s="14" t="n"/>
      <c r="F764" s="13" t="n"/>
      <c r="G764" s="16">
        <f>IF(OR(E764="",D764=""),"",IF(D764="Entrada",E764,-E764))</f>
        <v/>
      </c>
    </row>
    <row r="765">
      <c r="A765" s="22" t="n"/>
      <c r="B765" s="13" t="n"/>
      <c r="C765" s="13" t="n"/>
      <c r="D765" s="13" t="n"/>
      <c r="E765" s="14" t="n"/>
      <c r="F765" s="13" t="n"/>
      <c r="G765" s="16">
        <f>IF(OR(E765="",D765=""),"",IF(D765="Entrada",E765,-E765))</f>
        <v/>
      </c>
    </row>
    <row r="766">
      <c r="A766" s="22" t="n"/>
      <c r="B766" s="13" t="n"/>
      <c r="C766" s="13" t="n"/>
      <c r="D766" s="13" t="n"/>
      <c r="E766" s="14" t="n"/>
      <c r="F766" s="13" t="n"/>
      <c r="G766" s="16">
        <f>IF(OR(E766="",D766=""),"",IF(D766="Entrada",E766,-E766))</f>
        <v/>
      </c>
    </row>
    <row r="767">
      <c r="A767" s="22" t="n"/>
      <c r="B767" s="13" t="n"/>
      <c r="C767" s="13" t="n"/>
      <c r="D767" s="13" t="n"/>
      <c r="E767" s="14" t="n"/>
      <c r="F767" s="13" t="n"/>
      <c r="G767" s="16">
        <f>IF(OR(E767="",D767=""),"",IF(D767="Entrada",E767,-E767))</f>
        <v/>
      </c>
    </row>
    <row r="768">
      <c r="A768" s="22" t="n"/>
      <c r="B768" s="13" t="n"/>
      <c r="C768" s="13" t="n"/>
      <c r="D768" s="13" t="n"/>
      <c r="E768" s="14" t="n"/>
      <c r="F768" s="13" t="n"/>
      <c r="G768" s="16">
        <f>IF(OR(E768="",D768=""),"",IF(D768="Entrada",E768,-E768))</f>
        <v/>
      </c>
    </row>
    <row r="769">
      <c r="A769" s="22" t="n"/>
      <c r="B769" s="13" t="n"/>
      <c r="C769" s="13" t="n"/>
      <c r="D769" s="13" t="n"/>
      <c r="E769" s="14" t="n"/>
      <c r="F769" s="13" t="n"/>
      <c r="G769" s="16">
        <f>IF(OR(E769="",D769=""),"",IF(D769="Entrada",E769,-E769))</f>
        <v/>
      </c>
    </row>
    <row r="770">
      <c r="A770" s="22" t="n"/>
      <c r="B770" s="13" t="n"/>
      <c r="C770" s="13" t="n"/>
      <c r="D770" s="13" t="n"/>
      <c r="E770" s="14" t="n"/>
      <c r="F770" s="13" t="n"/>
      <c r="G770" s="16">
        <f>IF(OR(E770="",D770=""),"",IF(D770="Entrada",E770,-E770))</f>
        <v/>
      </c>
    </row>
    <row r="771">
      <c r="A771" s="22" t="n"/>
      <c r="B771" s="13" t="n"/>
      <c r="C771" s="13" t="n"/>
      <c r="D771" s="13" t="n"/>
      <c r="E771" s="14" t="n"/>
      <c r="F771" s="13" t="n"/>
      <c r="G771" s="16">
        <f>IF(OR(E771="",D771=""),"",IF(D771="Entrada",E771,-E771))</f>
        <v/>
      </c>
    </row>
    <row r="772">
      <c r="A772" s="22" t="n"/>
      <c r="B772" s="13" t="n"/>
      <c r="C772" s="13" t="n"/>
      <c r="D772" s="13" t="n"/>
      <c r="E772" s="14" t="n"/>
      <c r="F772" s="13" t="n"/>
      <c r="G772" s="16">
        <f>IF(OR(E772="",D772=""),"",IF(D772="Entrada",E772,-E772))</f>
        <v/>
      </c>
    </row>
    <row r="773">
      <c r="A773" s="22" t="n"/>
      <c r="B773" s="13" t="n"/>
      <c r="C773" s="13" t="n"/>
      <c r="D773" s="13" t="n"/>
      <c r="E773" s="14" t="n"/>
      <c r="F773" s="13" t="n"/>
      <c r="G773" s="16">
        <f>IF(OR(E773="",D773=""),"",IF(D773="Entrada",E773,-E773))</f>
        <v/>
      </c>
    </row>
    <row r="774">
      <c r="A774" s="22" t="n"/>
      <c r="B774" s="13" t="n"/>
      <c r="C774" s="13" t="n"/>
      <c r="D774" s="13" t="n"/>
      <c r="E774" s="14" t="n"/>
      <c r="F774" s="13" t="n"/>
      <c r="G774" s="16">
        <f>IF(OR(E774="",D774=""),"",IF(D774="Entrada",E774,-E774))</f>
        <v/>
      </c>
    </row>
    <row r="775">
      <c r="A775" s="22" t="n"/>
      <c r="B775" s="13" t="n"/>
      <c r="C775" s="13" t="n"/>
      <c r="D775" s="13" t="n"/>
      <c r="E775" s="14" t="n"/>
      <c r="F775" s="13" t="n"/>
      <c r="G775" s="16">
        <f>IF(OR(E775="",D775=""),"",IF(D775="Entrada",E775,-E775))</f>
        <v/>
      </c>
    </row>
    <row r="776">
      <c r="A776" s="22" t="n"/>
      <c r="B776" s="13" t="n"/>
      <c r="C776" s="13" t="n"/>
      <c r="D776" s="13" t="n"/>
      <c r="E776" s="14" t="n"/>
      <c r="F776" s="13" t="n"/>
      <c r="G776" s="16">
        <f>IF(OR(E776="",D776=""),"",IF(D776="Entrada",E776,-E776))</f>
        <v/>
      </c>
    </row>
    <row r="777">
      <c r="A777" s="22" t="n"/>
      <c r="B777" s="13" t="n"/>
      <c r="C777" s="13" t="n"/>
      <c r="D777" s="13" t="n"/>
      <c r="E777" s="14" t="n"/>
      <c r="F777" s="13" t="n"/>
      <c r="G777" s="16">
        <f>IF(OR(E777="",D777=""),"",IF(D777="Entrada",E777,-E777))</f>
        <v/>
      </c>
    </row>
    <row r="778">
      <c r="A778" s="22" t="n"/>
      <c r="B778" s="13" t="n"/>
      <c r="C778" s="13" t="n"/>
      <c r="D778" s="13" t="n"/>
      <c r="E778" s="14" t="n"/>
      <c r="F778" s="13" t="n"/>
      <c r="G778" s="16">
        <f>IF(OR(E778="",D778=""),"",IF(D778="Entrada",E778,-E778))</f>
        <v/>
      </c>
    </row>
    <row r="779">
      <c r="A779" s="22" t="n"/>
      <c r="B779" s="13" t="n"/>
      <c r="C779" s="13" t="n"/>
      <c r="D779" s="13" t="n"/>
      <c r="E779" s="14" t="n"/>
      <c r="F779" s="13" t="n"/>
      <c r="G779" s="16">
        <f>IF(OR(E779="",D779=""),"",IF(D779="Entrada",E779,-E779))</f>
        <v/>
      </c>
    </row>
    <row r="780">
      <c r="A780" s="22" t="n"/>
      <c r="B780" s="13" t="n"/>
      <c r="C780" s="13" t="n"/>
      <c r="D780" s="13" t="n"/>
      <c r="E780" s="14" t="n"/>
      <c r="F780" s="13" t="n"/>
      <c r="G780" s="16">
        <f>IF(OR(E780="",D780=""),"",IF(D780="Entrada",E780,-E780))</f>
        <v/>
      </c>
    </row>
    <row r="781">
      <c r="A781" s="22" t="n"/>
      <c r="B781" s="13" t="n"/>
      <c r="C781" s="13" t="n"/>
      <c r="D781" s="13" t="n"/>
      <c r="E781" s="14" t="n"/>
      <c r="F781" s="13" t="n"/>
      <c r="G781" s="16">
        <f>IF(OR(E781="",D781=""),"",IF(D781="Entrada",E781,-E781))</f>
        <v/>
      </c>
    </row>
    <row r="782">
      <c r="A782" s="22" t="n"/>
      <c r="B782" s="13" t="n"/>
      <c r="C782" s="13" t="n"/>
      <c r="D782" s="13" t="n"/>
      <c r="E782" s="14" t="n"/>
      <c r="F782" s="13" t="n"/>
      <c r="G782" s="16">
        <f>IF(OR(E782="",D782=""),"",IF(D782="Entrada",E782,-E782))</f>
        <v/>
      </c>
    </row>
    <row r="783">
      <c r="A783" s="22" t="n"/>
      <c r="B783" s="13" t="n"/>
      <c r="C783" s="13" t="n"/>
      <c r="D783" s="13" t="n"/>
      <c r="E783" s="14" t="n"/>
      <c r="F783" s="13" t="n"/>
      <c r="G783" s="16">
        <f>IF(OR(E783="",D783=""),"",IF(D783="Entrada",E783,-E783))</f>
        <v/>
      </c>
    </row>
    <row r="784">
      <c r="A784" s="22" t="n"/>
      <c r="B784" s="13" t="n"/>
      <c r="C784" s="13" t="n"/>
      <c r="D784" s="13" t="n"/>
      <c r="E784" s="14" t="n"/>
      <c r="F784" s="13" t="n"/>
      <c r="G784" s="16">
        <f>IF(OR(E784="",D784=""),"",IF(D784="Entrada",E784,-E784))</f>
        <v/>
      </c>
    </row>
    <row r="785">
      <c r="A785" s="22" t="n"/>
      <c r="B785" s="13" t="n"/>
      <c r="C785" s="13" t="n"/>
      <c r="D785" s="13" t="n"/>
      <c r="E785" s="14" t="n"/>
      <c r="F785" s="13" t="n"/>
      <c r="G785" s="16">
        <f>IF(OR(E785="",D785=""),"",IF(D785="Entrada",E785,-E785))</f>
        <v/>
      </c>
    </row>
    <row r="786">
      <c r="A786" s="22" t="n"/>
      <c r="B786" s="13" t="n"/>
      <c r="C786" s="13" t="n"/>
      <c r="D786" s="13" t="n"/>
      <c r="E786" s="14" t="n"/>
      <c r="F786" s="13" t="n"/>
      <c r="G786" s="16">
        <f>IF(OR(E786="",D786=""),"",IF(D786="Entrada",E786,-E786))</f>
        <v/>
      </c>
    </row>
    <row r="787">
      <c r="A787" s="22" t="n"/>
      <c r="B787" s="13" t="n"/>
      <c r="C787" s="13" t="n"/>
      <c r="D787" s="13" t="n"/>
      <c r="E787" s="14" t="n"/>
      <c r="F787" s="13" t="n"/>
      <c r="G787" s="16">
        <f>IF(OR(E787="",D787=""),"",IF(D787="Entrada",E787,-E787))</f>
        <v/>
      </c>
    </row>
    <row r="788">
      <c r="A788" s="22" t="n"/>
      <c r="B788" s="13" t="n"/>
      <c r="C788" s="13" t="n"/>
      <c r="D788" s="13" t="n"/>
      <c r="E788" s="14" t="n"/>
      <c r="F788" s="13" t="n"/>
      <c r="G788" s="16">
        <f>IF(OR(E788="",D788=""),"",IF(D788="Entrada",E788,-E788))</f>
        <v/>
      </c>
    </row>
    <row r="789">
      <c r="A789" s="22" t="n"/>
      <c r="B789" s="13" t="n"/>
      <c r="C789" s="13" t="n"/>
      <c r="D789" s="13" t="n"/>
      <c r="E789" s="14" t="n"/>
      <c r="F789" s="13" t="n"/>
      <c r="G789" s="16">
        <f>IF(OR(E789="",D789=""),"",IF(D789="Entrada",E789,-E789))</f>
        <v/>
      </c>
    </row>
    <row r="790">
      <c r="A790" s="22" t="n"/>
      <c r="B790" s="13" t="n"/>
      <c r="C790" s="13" t="n"/>
      <c r="D790" s="13" t="n"/>
      <c r="E790" s="14" t="n"/>
      <c r="F790" s="13" t="n"/>
      <c r="G790" s="16">
        <f>IF(OR(E790="",D790=""),"",IF(D790="Entrada",E790,-E790))</f>
        <v/>
      </c>
    </row>
    <row r="791">
      <c r="A791" s="22" t="n"/>
      <c r="B791" s="13" t="n"/>
      <c r="C791" s="13" t="n"/>
      <c r="D791" s="13" t="n"/>
      <c r="E791" s="14" t="n"/>
      <c r="F791" s="13" t="n"/>
      <c r="G791" s="16">
        <f>IF(OR(E791="",D791=""),"",IF(D791="Entrada",E791,-E791))</f>
        <v/>
      </c>
    </row>
    <row r="792">
      <c r="A792" s="22" t="n"/>
      <c r="B792" s="13" t="n"/>
      <c r="C792" s="13" t="n"/>
      <c r="D792" s="13" t="n"/>
      <c r="E792" s="14" t="n"/>
      <c r="F792" s="13" t="n"/>
      <c r="G792" s="16">
        <f>IF(OR(E792="",D792=""),"",IF(D792="Entrada",E792,-E792))</f>
        <v/>
      </c>
    </row>
    <row r="793">
      <c r="A793" s="22" t="n"/>
      <c r="B793" s="13" t="n"/>
      <c r="C793" s="13" t="n"/>
      <c r="D793" s="13" t="n"/>
      <c r="E793" s="14" t="n"/>
      <c r="F793" s="13" t="n"/>
      <c r="G793" s="16">
        <f>IF(OR(E793="",D793=""),"",IF(D793="Entrada",E793,-E793))</f>
        <v/>
      </c>
    </row>
    <row r="794">
      <c r="A794" s="22" t="n"/>
      <c r="B794" s="13" t="n"/>
      <c r="C794" s="13" t="n"/>
      <c r="D794" s="13" t="n"/>
      <c r="E794" s="14" t="n"/>
      <c r="F794" s="13" t="n"/>
      <c r="G794" s="16">
        <f>IF(OR(E794="",D794=""),"",IF(D794="Entrada",E794,-E794))</f>
        <v/>
      </c>
    </row>
    <row r="795">
      <c r="A795" s="22" t="n"/>
      <c r="B795" s="13" t="n"/>
      <c r="C795" s="13" t="n"/>
      <c r="D795" s="13" t="n"/>
      <c r="E795" s="14" t="n"/>
      <c r="F795" s="13" t="n"/>
      <c r="G795" s="16">
        <f>IF(OR(E795="",D795=""),"",IF(D795="Entrada",E795,-E795))</f>
        <v/>
      </c>
    </row>
    <row r="796">
      <c r="A796" s="22" t="n"/>
      <c r="B796" s="13" t="n"/>
      <c r="C796" s="13" t="n"/>
      <c r="D796" s="13" t="n"/>
      <c r="E796" s="14" t="n"/>
      <c r="F796" s="13" t="n"/>
      <c r="G796" s="16">
        <f>IF(OR(E796="",D796=""),"",IF(D796="Entrada",E796,-E796))</f>
        <v/>
      </c>
    </row>
    <row r="797">
      <c r="A797" s="22" t="n"/>
      <c r="B797" s="13" t="n"/>
      <c r="C797" s="13" t="n"/>
      <c r="D797" s="13" t="n"/>
      <c r="E797" s="14" t="n"/>
      <c r="F797" s="13" t="n"/>
      <c r="G797" s="16">
        <f>IF(OR(E797="",D797=""),"",IF(D797="Entrada",E797,-E797))</f>
        <v/>
      </c>
    </row>
    <row r="798">
      <c r="A798" s="22" t="n"/>
      <c r="B798" s="13" t="n"/>
      <c r="C798" s="13" t="n"/>
      <c r="D798" s="13" t="n"/>
      <c r="E798" s="14" t="n"/>
      <c r="F798" s="13" t="n"/>
      <c r="G798" s="16">
        <f>IF(OR(E798="",D798=""),"",IF(D798="Entrada",E798,-E798))</f>
        <v/>
      </c>
    </row>
    <row r="799">
      <c r="A799" s="22" t="n"/>
      <c r="B799" s="13" t="n"/>
      <c r="C799" s="13" t="n"/>
      <c r="D799" s="13" t="n"/>
      <c r="E799" s="14" t="n"/>
      <c r="F799" s="13" t="n"/>
      <c r="G799" s="16">
        <f>IF(OR(E799="",D799=""),"",IF(D799="Entrada",E799,-E799))</f>
        <v/>
      </c>
    </row>
    <row r="800">
      <c r="A800" s="22" t="n"/>
      <c r="B800" s="13" t="n"/>
      <c r="C800" s="13" t="n"/>
      <c r="D800" s="13" t="n"/>
      <c r="E800" s="14" t="n"/>
      <c r="F800" s="13" t="n"/>
      <c r="G800" s="16">
        <f>IF(OR(E800="",D800=""),"",IF(D800="Entrada",E800,-E800))</f>
        <v/>
      </c>
    </row>
    <row r="801">
      <c r="A801" s="22" t="n"/>
      <c r="B801" s="13" t="n"/>
      <c r="C801" s="13" t="n"/>
      <c r="D801" s="13" t="n"/>
      <c r="E801" s="14" t="n"/>
      <c r="F801" s="13" t="n"/>
      <c r="G801" s="16">
        <f>IF(OR(E801="",D801=""),"",IF(D801="Entrada",E801,-E801))</f>
        <v/>
      </c>
    </row>
    <row r="802">
      <c r="A802" s="22" t="n"/>
      <c r="B802" s="13" t="n"/>
      <c r="C802" s="13" t="n"/>
      <c r="D802" s="13" t="n"/>
      <c r="E802" s="14" t="n"/>
      <c r="F802" s="13" t="n"/>
      <c r="G802" s="16">
        <f>IF(OR(E802="",D802=""),"",IF(D802="Entrada",E802,-E802))</f>
        <v/>
      </c>
    </row>
    <row r="803">
      <c r="A803" s="22" t="n"/>
      <c r="B803" s="13" t="n"/>
      <c r="C803" s="13" t="n"/>
      <c r="D803" s="13" t="n"/>
      <c r="E803" s="14" t="n"/>
      <c r="F803" s="13" t="n"/>
      <c r="G803" s="16">
        <f>IF(OR(E803="",D803=""),"",IF(D803="Entrada",E803,-E803))</f>
        <v/>
      </c>
    </row>
    <row r="804">
      <c r="A804" s="22" t="n"/>
      <c r="B804" s="13" t="n"/>
      <c r="C804" s="13" t="n"/>
      <c r="D804" s="13" t="n"/>
      <c r="E804" s="14" t="n"/>
      <c r="F804" s="13" t="n"/>
      <c r="G804" s="16">
        <f>IF(OR(E804="",D804=""),"",IF(D804="Entrada",E804,-E804))</f>
        <v/>
      </c>
    </row>
    <row r="805">
      <c r="A805" s="22" t="n"/>
      <c r="B805" s="13" t="n"/>
      <c r="C805" s="13" t="n"/>
      <c r="D805" s="13" t="n"/>
      <c r="E805" s="14" t="n"/>
      <c r="F805" s="13" t="n"/>
      <c r="G805" s="16">
        <f>IF(OR(E805="",D805=""),"",IF(D805="Entrada",E805,-E805))</f>
        <v/>
      </c>
    </row>
    <row r="806">
      <c r="A806" s="22" t="n"/>
      <c r="B806" s="13" t="n"/>
      <c r="C806" s="13" t="n"/>
      <c r="D806" s="13" t="n"/>
      <c r="E806" s="14" t="n"/>
      <c r="F806" s="13" t="n"/>
      <c r="G806" s="16">
        <f>IF(OR(E806="",D806=""),"",IF(D806="Entrada",E806,-E806))</f>
        <v/>
      </c>
    </row>
    <row r="807">
      <c r="A807" s="22" t="n"/>
      <c r="B807" s="13" t="n"/>
      <c r="C807" s="13" t="n"/>
      <c r="D807" s="13" t="n"/>
      <c r="E807" s="14" t="n"/>
      <c r="F807" s="13" t="n"/>
      <c r="G807" s="16">
        <f>IF(OR(E807="",D807=""),"",IF(D807="Entrada",E807,-E807))</f>
        <v/>
      </c>
    </row>
    <row r="808">
      <c r="A808" s="22" t="n"/>
      <c r="B808" s="13" t="n"/>
      <c r="C808" s="13" t="n"/>
      <c r="D808" s="13" t="n"/>
      <c r="E808" s="14" t="n"/>
      <c r="F808" s="13" t="n"/>
      <c r="G808" s="16">
        <f>IF(OR(E808="",D808=""),"",IF(D808="Entrada",E808,-E808))</f>
        <v/>
      </c>
    </row>
    <row r="809">
      <c r="A809" s="22" t="n"/>
      <c r="B809" s="13" t="n"/>
      <c r="C809" s="13" t="n"/>
      <c r="D809" s="13" t="n"/>
      <c r="E809" s="14" t="n"/>
      <c r="F809" s="13" t="n"/>
      <c r="G809" s="16">
        <f>IF(OR(E809="",D809=""),"",IF(D809="Entrada",E809,-E809))</f>
        <v/>
      </c>
    </row>
    <row r="810">
      <c r="A810" s="22" t="n"/>
      <c r="B810" s="13" t="n"/>
      <c r="C810" s="13" t="n"/>
      <c r="D810" s="13" t="n"/>
      <c r="E810" s="14" t="n"/>
      <c r="F810" s="13" t="n"/>
      <c r="G810" s="16">
        <f>IF(OR(E810="",D810=""),"",IF(D810="Entrada",E810,-E810))</f>
        <v/>
      </c>
    </row>
    <row r="811">
      <c r="A811" s="22" t="n"/>
      <c r="B811" s="13" t="n"/>
      <c r="C811" s="13" t="n"/>
      <c r="D811" s="13" t="n"/>
      <c r="E811" s="14" t="n"/>
      <c r="F811" s="13" t="n"/>
      <c r="G811" s="16">
        <f>IF(OR(E811="",D811=""),"",IF(D811="Entrada",E811,-E811))</f>
        <v/>
      </c>
    </row>
    <row r="812">
      <c r="A812" s="22" t="n"/>
      <c r="B812" s="13" t="n"/>
      <c r="C812" s="13" t="n"/>
      <c r="D812" s="13" t="n"/>
      <c r="E812" s="14" t="n"/>
      <c r="F812" s="13" t="n"/>
      <c r="G812" s="16">
        <f>IF(OR(E812="",D812=""),"",IF(D812="Entrada",E812,-E812))</f>
        <v/>
      </c>
    </row>
    <row r="813">
      <c r="A813" s="22" t="n"/>
      <c r="B813" s="13" t="n"/>
      <c r="C813" s="13" t="n"/>
      <c r="D813" s="13" t="n"/>
      <c r="E813" s="14" t="n"/>
      <c r="F813" s="13" t="n"/>
      <c r="G813" s="16">
        <f>IF(OR(E813="",D813=""),"",IF(D813="Entrada",E813,-E813))</f>
        <v/>
      </c>
    </row>
    <row r="814">
      <c r="A814" s="22" t="n"/>
      <c r="B814" s="13" t="n"/>
      <c r="C814" s="13" t="n"/>
      <c r="D814" s="13" t="n"/>
      <c r="E814" s="14" t="n"/>
      <c r="F814" s="13" t="n"/>
      <c r="G814" s="16">
        <f>IF(OR(E814="",D814=""),"",IF(D814="Entrada",E814,-E814))</f>
        <v/>
      </c>
    </row>
    <row r="815">
      <c r="A815" s="22" t="n"/>
      <c r="B815" s="13" t="n"/>
      <c r="C815" s="13" t="n"/>
      <c r="D815" s="13" t="n"/>
      <c r="E815" s="14" t="n"/>
      <c r="F815" s="13" t="n"/>
      <c r="G815" s="16">
        <f>IF(OR(E815="",D815=""),"",IF(D815="Entrada",E815,-E815))</f>
        <v/>
      </c>
    </row>
    <row r="816">
      <c r="A816" s="22" t="n"/>
      <c r="B816" s="13" t="n"/>
      <c r="C816" s="13" t="n"/>
      <c r="D816" s="13" t="n"/>
      <c r="E816" s="14" t="n"/>
      <c r="F816" s="13" t="n"/>
      <c r="G816" s="16">
        <f>IF(OR(E816="",D816=""),"",IF(D816="Entrada",E816,-E816))</f>
        <v/>
      </c>
    </row>
    <row r="817">
      <c r="A817" s="22" t="n"/>
      <c r="B817" s="13" t="n"/>
      <c r="C817" s="13" t="n"/>
      <c r="D817" s="13" t="n"/>
      <c r="E817" s="14" t="n"/>
      <c r="F817" s="13" t="n"/>
      <c r="G817" s="16">
        <f>IF(OR(E817="",D817=""),"",IF(D817="Entrada",E817,-E817))</f>
        <v/>
      </c>
    </row>
    <row r="818">
      <c r="A818" s="22" t="n"/>
      <c r="B818" s="13" t="n"/>
      <c r="C818" s="13" t="n"/>
      <c r="D818" s="13" t="n"/>
      <c r="E818" s="14" t="n"/>
      <c r="F818" s="13" t="n"/>
      <c r="G818" s="16">
        <f>IF(OR(E818="",D818=""),"",IF(D818="Entrada",E818,-E818))</f>
        <v/>
      </c>
    </row>
    <row r="819">
      <c r="A819" s="22" t="n"/>
      <c r="B819" s="13" t="n"/>
      <c r="C819" s="13" t="n"/>
      <c r="D819" s="13" t="n"/>
      <c r="E819" s="14" t="n"/>
      <c r="F819" s="13" t="n"/>
      <c r="G819" s="16">
        <f>IF(OR(E819="",D819=""),"",IF(D819="Entrada",E819,-E819))</f>
        <v/>
      </c>
    </row>
    <row r="820">
      <c r="A820" s="22" t="n"/>
      <c r="B820" s="13" t="n"/>
      <c r="C820" s="13" t="n"/>
      <c r="D820" s="13" t="n"/>
      <c r="E820" s="14" t="n"/>
      <c r="F820" s="13" t="n"/>
      <c r="G820" s="16">
        <f>IF(OR(E820="",D820=""),"",IF(D820="Entrada",E820,-E820))</f>
        <v/>
      </c>
    </row>
    <row r="821">
      <c r="A821" s="22" t="n"/>
      <c r="B821" s="13" t="n"/>
      <c r="C821" s="13" t="n"/>
      <c r="D821" s="13" t="n"/>
      <c r="E821" s="14" t="n"/>
      <c r="F821" s="13" t="n"/>
      <c r="G821" s="16">
        <f>IF(OR(E821="",D821=""),"",IF(D821="Entrada",E821,-E821))</f>
        <v/>
      </c>
    </row>
    <row r="822">
      <c r="A822" s="22" t="n"/>
      <c r="B822" s="13" t="n"/>
      <c r="C822" s="13" t="n"/>
      <c r="D822" s="13" t="n"/>
      <c r="E822" s="14" t="n"/>
      <c r="F822" s="13" t="n"/>
      <c r="G822" s="16">
        <f>IF(OR(E822="",D822=""),"",IF(D822="Entrada",E822,-E822))</f>
        <v/>
      </c>
    </row>
    <row r="823">
      <c r="A823" s="22" t="n"/>
      <c r="B823" s="13" t="n"/>
      <c r="C823" s="13" t="n"/>
      <c r="D823" s="13" t="n"/>
      <c r="E823" s="14" t="n"/>
      <c r="F823" s="13" t="n"/>
      <c r="G823" s="16">
        <f>IF(OR(E823="",D823=""),"",IF(D823="Entrada",E823,-E823))</f>
        <v/>
      </c>
    </row>
    <row r="824">
      <c r="A824" s="22" t="n"/>
      <c r="B824" s="13" t="n"/>
      <c r="C824" s="13" t="n"/>
      <c r="D824" s="13" t="n"/>
      <c r="E824" s="14" t="n"/>
      <c r="F824" s="13" t="n"/>
      <c r="G824" s="16">
        <f>IF(OR(E824="",D824=""),"",IF(D824="Entrada",E824,-E824))</f>
        <v/>
      </c>
    </row>
    <row r="825">
      <c r="A825" s="22" t="n"/>
      <c r="B825" s="13" t="n"/>
      <c r="C825" s="13" t="n"/>
      <c r="D825" s="13" t="n"/>
      <c r="E825" s="14" t="n"/>
      <c r="F825" s="13" t="n"/>
      <c r="G825" s="16">
        <f>IF(OR(E825="",D825=""),"",IF(D825="Entrada",E825,-E825))</f>
        <v/>
      </c>
    </row>
    <row r="826">
      <c r="A826" s="22" t="n"/>
      <c r="B826" s="13" t="n"/>
      <c r="C826" s="13" t="n"/>
      <c r="D826" s="13" t="n"/>
      <c r="E826" s="14" t="n"/>
      <c r="F826" s="13" t="n"/>
      <c r="G826" s="16">
        <f>IF(OR(E826="",D826=""),"",IF(D826="Entrada",E826,-E826))</f>
        <v/>
      </c>
    </row>
    <row r="827">
      <c r="A827" s="22" t="n"/>
      <c r="B827" s="13" t="n"/>
      <c r="C827" s="13" t="n"/>
      <c r="D827" s="13" t="n"/>
      <c r="E827" s="14" t="n"/>
      <c r="F827" s="13" t="n"/>
      <c r="G827" s="16">
        <f>IF(OR(E827="",D827=""),"",IF(D827="Entrada",E827,-E827))</f>
        <v/>
      </c>
    </row>
    <row r="828">
      <c r="A828" s="22" t="n"/>
      <c r="B828" s="13" t="n"/>
      <c r="C828" s="13" t="n"/>
      <c r="D828" s="13" t="n"/>
      <c r="E828" s="14" t="n"/>
      <c r="F828" s="13" t="n"/>
      <c r="G828" s="16">
        <f>IF(OR(E828="",D828=""),"",IF(D828="Entrada",E828,-E828))</f>
        <v/>
      </c>
    </row>
    <row r="829">
      <c r="A829" s="22" t="n"/>
      <c r="B829" s="13" t="n"/>
      <c r="C829" s="13" t="n"/>
      <c r="D829" s="13" t="n"/>
      <c r="E829" s="14" t="n"/>
      <c r="F829" s="13" t="n"/>
      <c r="G829" s="16">
        <f>IF(OR(E829="",D829=""),"",IF(D829="Entrada",E829,-E829))</f>
        <v/>
      </c>
    </row>
    <row r="830">
      <c r="A830" s="22" t="n"/>
      <c r="B830" s="13" t="n"/>
      <c r="C830" s="13" t="n"/>
      <c r="D830" s="13" t="n"/>
      <c r="E830" s="14" t="n"/>
      <c r="F830" s="13" t="n"/>
      <c r="G830" s="16">
        <f>IF(OR(E830="",D830=""),"",IF(D830="Entrada",E830,-E830))</f>
        <v/>
      </c>
    </row>
    <row r="831">
      <c r="A831" s="22" t="n"/>
      <c r="B831" s="13" t="n"/>
      <c r="C831" s="13" t="n"/>
      <c r="D831" s="13" t="n"/>
      <c r="E831" s="14" t="n"/>
      <c r="F831" s="13" t="n"/>
      <c r="G831" s="16">
        <f>IF(OR(E831="",D831=""),"",IF(D831="Entrada",E831,-E831))</f>
        <v/>
      </c>
    </row>
    <row r="832">
      <c r="A832" s="22" t="n"/>
      <c r="B832" s="13" t="n"/>
      <c r="C832" s="13" t="n"/>
      <c r="D832" s="13" t="n"/>
      <c r="E832" s="14" t="n"/>
      <c r="F832" s="13" t="n"/>
      <c r="G832" s="16">
        <f>IF(OR(E832="",D832=""),"",IF(D832="Entrada",E832,-E832))</f>
        <v/>
      </c>
    </row>
    <row r="833">
      <c r="A833" s="22" t="n"/>
      <c r="B833" s="13" t="n"/>
      <c r="C833" s="13" t="n"/>
      <c r="D833" s="13" t="n"/>
      <c r="E833" s="14" t="n"/>
      <c r="F833" s="13" t="n"/>
      <c r="G833" s="16">
        <f>IF(OR(E833="",D833=""),"",IF(D833="Entrada",E833,-E833))</f>
        <v/>
      </c>
    </row>
    <row r="834">
      <c r="A834" s="22" t="n"/>
      <c r="B834" s="13" t="n"/>
      <c r="C834" s="13" t="n"/>
      <c r="D834" s="13" t="n"/>
      <c r="E834" s="14" t="n"/>
      <c r="F834" s="13" t="n"/>
      <c r="G834" s="16">
        <f>IF(OR(E834="",D834=""),"",IF(D834="Entrada",E834,-E834))</f>
        <v/>
      </c>
    </row>
    <row r="835">
      <c r="A835" s="22" t="n"/>
      <c r="B835" s="13" t="n"/>
      <c r="C835" s="13" t="n"/>
      <c r="D835" s="13" t="n"/>
      <c r="E835" s="14" t="n"/>
      <c r="F835" s="13" t="n"/>
      <c r="G835" s="16">
        <f>IF(OR(E835="",D835=""),"",IF(D835="Entrada",E835,-E835))</f>
        <v/>
      </c>
    </row>
    <row r="836">
      <c r="A836" s="22" t="n"/>
      <c r="B836" s="13" t="n"/>
      <c r="C836" s="13" t="n"/>
      <c r="D836" s="13" t="n"/>
      <c r="E836" s="14" t="n"/>
      <c r="F836" s="13" t="n"/>
      <c r="G836" s="16">
        <f>IF(OR(E836="",D836=""),"",IF(D836="Entrada",E836,-E836))</f>
        <v/>
      </c>
    </row>
    <row r="837">
      <c r="A837" s="22" t="n"/>
      <c r="B837" s="13" t="n"/>
      <c r="C837" s="13" t="n"/>
      <c r="D837" s="13" t="n"/>
      <c r="E837" s="14" t="n"/>
      <c r="F837" s="13" t="n"/>
      <c r="G837" s="16">
        <f>IF(OR(E837="",D837=""),"",IF(D837="Entrada",E837,-E837))</f>
        <v/>
      </c>
    </row>
    <row r="838">
      <c r="A838" s="22" t="n"/>
      <c r="B838" s="13" t="n"/>
      <c r="C838" s="13" t="n"/>
      <c r="D838" s="13" t="n"/>
      <c r="E838" s="14" t="n"/>
      <c r="F838" s="13" t="n"/>
      <c r="G838" s="16">
        <f>IF(OR(E838="",D838=""),"",IF(D838="Entrada",E838,-E838))</f>
        <v/>
      </c>
    </row>
    <row r="839">
      <c r="A839" s="22" t="n"/>
      <c r="B839" s="13" t="n"/>
      <c r="C839" s="13" t="n"/>
      <c r="D839" s="13" t="n"/>
      <c r="E839" s="14" t="n"/>
      <c r="F839" s="13" t="n"/>
      <c r="G839" s="16">
        <f>IF(OR(E839="",D839=""),"",IF(D839="Entrada",E839,-E839))</f>
        <v/>
      </c>
    </row>
    <row r="840">
      <c r="A840" s="22" t="n"/>
      <c r="B840" s="13" t="n"/>
      <c r="C840" s="13" t="n"/>
      <c r="D840" s="13" t="n"/>
      <c r="E840" s="14" t="n"/>
      <c r="F840" s="13" t="n"/>
      <c r="G840" s="16">
        <f>IF(OR(E840="",D840=""),"",IF(D840="Entrada",E840,-E840))</f>
        <v/>
      </c>
    </row>
    <row r="841">
      <c r="A841" s="22" t="n"/>
      <c r="B841" s="13" t="n"/>
      <c r="C841" s="13" t="n"/>
      <c r="D841" s="13" t="n"/>
      <c r="E841" s="14" t="n"/>
      <c r="F841" s="13" t="n"/>
      <c r="G841" s="16">
        <f>IF(OR(E841="",D841=""),"",IF(D841="Entrada",E841,-E841))</f>
        <v/>
      </c>
    </row>
    <row r="842">
      <c r="A842" s="22" t="n"/>
      <c r="B842" s="13" t="n"/>
      <c r="C842" s="13" t="n"/>
      <c r="D842" s="13" t="n"/>
      <c r="E842" s="14" t="n"/>
      <c r="F842" s="13" t="n"/>
      <c r="G842" s="16">
        <f>IF(OR(E842="",D842=""),"",IF(D842="Entrada",E842,-E842))</f>
        <v/>
      </c>
    </row>
    <row r="843">
      <c r="A843" s="22" t="n"/>
      <c r="B843" s="13" t="n"/>
      <c r="C843" s="13" t="n"/>
      <c r="D843" s="13" t="n"/>
      <c r="E843" s="14" t="n"/>
      <c r="F843" s="13" t="n"/>
      <c r="G843" s="16">
        <f>IF(OR(E843="",D843=""),"",IF(D843="Entrada",E843,-E843))</f>
        <v/>
      </c>
    </row>
    <row r="844">
      <c r="A844" s="22" t="n"/>
      <c r="B844" s="13" t="n"/>
      <c r="C844" s="13" t="n"/>
      <c r="D844" s="13" t="n"/>
      <c r="E844" s="14" t="n"/>
      <c r="F844" s="13" t="n"/>
      <c r="G844" s="16">
        <f>IF(OR(E844="",D844=""),"",IF(D844="Entrada",E844,-E844))</f>
        <v/>
      </c>
    </row>
    <row r="845">
      <c r="A845" s="22" t="n"/>
      <c r="B845" s="13" t="n"/>
      <c r="C845" s="13" t="n"/>
      <c r="D845" s="13" t="n"/>
      <c r="E845" s="14" t="n"/>
      <c r="F845" s="13" t="n"/>
      <c r="G845" s="16">
        <f>IF(OR(E845="",D845=""),"",IF(D845="Entrada",E845,-E845))</f>
        <v/>
      </c>
    </row>
    <row r="846">
      <c r="A846" s="22" t="n"/>
      <c r="B846" s="13" t="n"/>
      <c r="C846" s="13" t="n"/>
      <c r="D846" s="13" t="n"/>
      <c r="E846" s="14" t="n"/>
      <c r="F846" s="13" t="n"/>
      <c r="G846" s="16">
        <f>IF(OR(E846="",D846=""),"",IF(D846="Entrada",E846,-E846))</f>
        <v/>
      </c>
    </row>
    <row r="847">
      <c r="A847" s="22" t="n"/>
      <c r="B847" s="13" t="n"/>
      <c r="C847" s="13" t="n"/>
      <c r="D847" s="13" t="n"/>
      <c r="E847" s="14" t="n"/>
      <c r="F847" s="13" t="n"/>
      <c r="G847" s="16">
        <f>IF(OR(E847="",D847=""),"",IF(D847="Entrada",E847,-E847))</f>
        <v/>
      </c>
    </row>
    <row r="848">
      <c r="A848" s="22" t="n"/>
      <c r="B848" s="13" t="n"/>
      <c r="C848" s="13" t="n"/>
      <c r="D848" s="13" t="n"/>
      <c r="E848" s="14" t="n"/>
      <c r="F848" s="13" t="n"/>
      <c r="G848" s="16">
        <f>IF(OR(E848="",D848=""),"",IF(D848="Entrada",E848,-E848))</f>
        <v/>
      </c>
    </row>
    <row r="849">
      <c r="A849" s="22" t="n"/>
      <c r="B849" s="13" t="n"/>
      <c r="C849" s="13" t="n"/>
      <c r="D849" s="13" t="n"/>
      <c r="E849" s="14" t="n"/>
      <c r="F849" s="13" t="n"/>
      <c r="G849" s="16">
        <f>IF(OR(E849="",D849=""),"",IF(D849="Entrada",E849,-E849))</f>
        <v/>
      </c>
    </row>
    <row r="850">
      <c r="A850" s="22" t="n"/>
      <c r="B850" s="13" t="n"/>
      <c r="C850" s="13" t="n"/>
      <c r="D850" s="13" t="n"/>
      <c r="E850" s="14" t="n"/>
      <c r="F850" s="13" t="n"/>
      <c r="G850" s="16">
        <f>IF(OR(E850="",D850=""),"",IF(D850="Entrada",E850,-E850))</f>
        <v/>
      </c>
    </row>
    <row r="851">
      <c r="A851" s="22" t="n"/>
      <c r="B851" s="13" t="n"/>
      <c r="C851" s="13" t="n"/>
      <c r="D851" s="13" t="n"/>
      <c r="E851" s="14" t="n"/>
      <c r="F851" s="13" t="n"/>
      <c r="G851" s="16">
        <f>IF(OR(E851="",D851=""),"",IF(D851="Entrada",E851,-E851))</f>
        <v/>
      </c>
    </row>
    <row r="852">
      <c r="A852" s="22" t="n"/>
      <c r="B852" s="13" t="n"/>
      <c r="C852" s="13" t="n"/>
      <c r="D852" s="13" t="n"/>
      <c r="E852" s="14" t="n"/>
      <c r="F852" s="13" t="n"/>
      <c r="G852" s="16">
        <f>IF(OR(E852="",D852=""),"",IF(D852="Entrada",E852,-E852))</f>
        <v/>
      </c>
    </row>
    <row r="853">
      <c r="A853" s="22" t="n"/>
      <c r="B853" s="13" t="n"/>
      <c r="C853" s="13" t="n"/>
      <c r="D853" s="13" t="n"/>
      <c r="E853" s="14" t="n"/>
      <c r="F853" s="13" t="n"/>
      <c r="G853" s="16">
        <f>IF(OR(E853="",D853=""),"",IF(D853="Entrada",E853,-E853))</f>
        <v/>
      </c>
    </row>
    <row r="854">
      <c r="A854" s="22" t="n"/>
      <c r="B854" s="13" t="n"/>
      <c r="C854" s="13" t="n"/>
      <c r="D854" s="13" t="n"/>
      <c r="E854" s="14" t="n"/>
      <c r="F854" s="13" t="n"/>
      <c r="G854" s="16">
        <f>IF(OR(E854="",D854=""),"",IF(D854="Entrada",E854,-E854))</f>
        <v/>
      </c>
    </row>
    <row r="855">
      <c r="A855" s="22" t="n"/>
      <c r="B855" s="13" t="n"/>
      <c r="C855" s="13" t="n"/>
      <c r="D855" s="13" t="n"/>
      <c r="E855" s="14" t="n"/>
      <c r="F855" s="13" t="n"/>
      <c r="G855" s="16">
        <f>IF(OR(E855="",D855=""),"",IF(D855="Entrada",E855,-E855))</f>
        <v/>
      </c>
    </row>
    <row r="856">
      <c r="A856" s="22" t="n"/>
      <c r="B856" s="13" t="n"/>
      <c r="C856" s="13" t="n"/>
      <c r="D856" s="13" t="n"/>
      <c r="E856" s="14" t="n"/>
      <c r="F856" s="13" t="n"/>
      <c r="G856" s="16">
        <f>IF(OR(E856="",D856=""),"",IF(D856="Entrada",E856,-E856))</f>
        <v/>
      </c>
    </row>
    <row r="857">
      <c r="A857" s="22" t="n"/>
      <c r="B857" s="13" t="n"/>
      <c r="C857" s="13" t="n"/>
      <c r="D857" s="13" t="n"/>
      <c r="E857" s="14" t="n"/>
      <c r="F857" s="13" t="n"/>
      <c r="G857" s="16">
        <f>IF(OR(E857="",D857=""),"",IF(D857="Entrada",E857,-E857))</f>
        <v/>
      </c>
    </row>
    <row r="858">
      <c r="A858" s="22" t="n"/>
      <c r="B858" s="13" t="n"/>
      <c r="C858" s="13" t="n"/>
      <c r="D858" s="13" t="n"/>
      <c r="E858" s="14" t="n"/>
      <c r="F858" s="13" t="n"/>
      <c r="G858" s="16">
        <f>IF(OR(E858="",D858=""),"",IF(D858="Entrada",E858,-E858))</f>
        <v/>
      </c>
    </row>
    <row r="859">
      <c r="A859" s="22" t="n"/>
      <c r="B859" s="13" t="n"/>
      <c r="C859" s="13" t="n"/>
      <c r="D859" s="13" t="n"/>
      <c r="E859" s="14" t="n"/>
      <c r="F859" s="13" t="n"/>
      <c r="G859" s="16">
        <f>IF(OR(E859="",D859=""),"",IF(D859="Entrada",E859,-E859))</f>
        <v/>
      </c>
    </row>
    <row r="860">
      <c r="A860" s="22" t="n"/>
      <c r="B860" s="13" t="n"/>
      <c r="C860" s="13" t="n"/>
      <c r="D860" s="13" t="n"/>
      <c r="E860" s="14" t="n"/>
      <c r="F860" s="13" t="n"/>
      <c r="G860" s="16">
        <f>IF(OR(E860="",D860=""),"",IF(D860="Entrada",E860,-E860))</f>
        <v/>
      </c>
    </row>
    <row r="861">
      <c r="A861" s="22" t="n"/>
      <c r="B861" s="13" t="n"/>
      <c r="C861" s="13" t="n"/>
      <c r="D861" s="13" t="n"/>
      <c r="E861" s="14" t="n"/>
      <c r="F861" s="13" t="n"/>
      <c r="G861" s="16">
        <f>IF(OR(E861="",D861=""),"",IF(D861="Entrada",E861,-E861))</f>
        <v/>
      </c>
    </row>
    <row r="862">
      <c r="A862" s="22" t="n"/>
      <c r="B862" s="13" t="n"/>
      <c r="C862" s="13" t="n"/>
      <c r="D862" s="13" t="n"/>
      <c r="E862" s="14" t="n"/>
      <c r="F862" s="13" t="n"/>
      <c r="G862" s="16">
        <f>IF(OR(E862="",D862=""),"",IF(D862="Entrada",E862,-E862))</f>
        <v/>
      </c>
    </row>
    <row r="863">
      <c r="A863" s="22" t="n"/>
      <c r="B863" s="13" t="n"/>
      <c r="C863" s="13" t="n"/>
      <c r="D863" s="13" t="n"/>
      <c r="E863" s="14" t="n"/>
      <c r="F863" s="13" t="n"/>
      <c r="G863" s="16">
        <f>IF(OR(E863="",D863=""),"",IF(D863="Entrada",E863,-E863))</f>
        <v/>
      </c>
    </row>
    <row r="864">
      <c r="A864" s="22" t="n"/>
      <c r="B864" s="13" t="n"/>
      <c r="C864" s="13" t="n"/>
      <c r="D864" s="13" t="n"/>
      <c r="E864" s="14" t="n"/>
      <c r="F864" s="13" t="n"/>
      <c r="G864" s="16">
        <f>IF(OR(E864="",D864=""),"",IF(D864="Entrada",E864,-E864))</f>
        <v/>
      </c>
    </row>
    <row r="865">
      <c r="A865" s="22" t="n"/>
      <c r="B865" s="13" t="n"/>
      <c r="C865" s="13" t="n"/>
      <c r="D865" s="13" t="n"/>
      <c r="E865" s="14" t="n"/>
      <c r="F865" s="13" t="n"/>
      <c r="G865" s="16">
        <f>IF(OR(E865="",D865=""),"",IF(D865="Entrada",E865,-E865))</f>
        <v/>
      </c>
    </row>
    <row r="866">
      <c r="A866" s="22" t="n"/>
      <c r="B866" s="13" t="n"/>
      <c r="C866" s="13" t="n"/>
      <c r="D866" s="13" t="n"/>
      <c r="E866" s="14" t="n"/>
      <c r="F866" s="13" t="n"/>
      <c r="G866" s="16">
        <f>IF(OR(E866="",D866=""),"",IF(D866="Entrada",E866,-E866))</f>
        <v/>
      </c>
    </row>
    <row r="867">
      <c r="A867" s="22" t="n"/>
      <c r="B867" s="13" t="n"/>
      <c r="C867" s="13" t="n"/>
      <c r="D867" s="13" t="n"/>
      <c r="E867" s="14" t="n"/>
      <c r="F867" s="13" t="n"/>
      <c r="G867" s="16">
        <f>IF(OR(E867="",D867=""),"",IF(D867="Entrada",E867,-E867))</f>
        <v/>
      </c>
    </row>
    <row r="868">
      <c r="A868" s="22" t="n"/>
      <c r="B868" s="13" t="n"/>
      <c r="C868" s="13" t="n"/>
      <c r="D868" s="13" t="n"/>
      <c r="E868" s="14" t="n"/>
      <c r="F868" s="13" t="n"/>
      <c r="G868" s="16">
        <f>IF(OR(E868="",D868=""),"",IF(D868="Entrada",E868,-E868))</f>
        <v/>
      </c>
    </row>
    <row r="869">
      <c r="A869" s="22" t="n"/>
      <c r="B869" s="13" t="n"/>
      <c r="C869" s="13" t="n"/>
      <c r="D869" s="13" t="n"/>
      <c r="E869" s="14" t="n"/>
      <c r="F869" s="13" t="n"/>
      <c r="G869" s="16">
        <f>IF(OR(E869="",D869=""),"",IF(D869="Entrada",E869,-E869))</f>
        <v/>
      </c>
    </row>
    <row r="870">
      <c r="A870" s="22" t="n"/>
      <c r="B870" s="13" t="n"/>
      <c r="C870" s="13" t="n"/>
      <c r="D870" s="13" t="n"/>
      <c r="E870" s="14" t="n"/>
      <c r="F870" s="13" t="n"/>
      <c r="G870" s="16">
        <f>IF(OR(E870="",D870=""),"",IF(D870="Entrada",E870,-E870))</f>
        <v/>
      </c>
    </row>
    <row r="871">
      <c r="A871" s="22" t="n"/>
      <c r="B871" s="13" t="n"/>
      <c r="C871" s="13" t="n"/>
      <c r="D871" s="13" t="n"/>
      <c r="E871" s="14" t="n"/>
      <c r="F871" s="13" t="n"/>
      <c r="G871" s="16">
        <f>IF(OR(E871="",D871=""),"",IF(D871="Entrada",E871,-E871))</f>
        <v/>
      </c>
    </row>
    <row r="872">
      <c r="A872" s="22" t="n"/>
      <c r="B872" s="13" t="n"/>
      <c r="C872" s="13" t="n"/>
      <c r="D872" s="13" t="n"/>
      <c r="E872" s="14" t="n"/>
      <c r="F872" s="13" t="n"/>
      <c r="G872" s="16">
        <f>IF(OR(E872="",D872=""),"",IF(D872="Entrada",E872,-E872))</f>
        <v/>
      </c>
    </row>
    <row r="873">
      <c r="A873" s="22" t="n"/>
      <c r="B873" s="13" t="n"/>
      <c r="C873" s="13" t="n"/>
      <c r="D873" s="13" t="n"/>
      <c r="E873" s="14" t="n"/>
      <c r="F873" s="13" t="n"/>
      <c r="G873" s="16">
        <f>IF(OR(E873="",D873=""),"",IF(D873="Entrada",E873,-E873))</f>
        <v/>
      </c>
    </row>
    <row r="874">
      <c r="A874" s="22" t="n"/>
      <c r="B874" s="13" t="n"/>
      <c r="C874" s="13" t="n"/>
      <c r="D874" s="13" t="n"/>
      <c r="E874" s="14" t="n"/>
      <c r="F874" s="13" t="n"/>
      <c r="G874" s="16">
        <f>IF(OR(E874="",D874=""),"",IF(D874="Entrada",E874,-E874))</f>
        <v/>
      </c>
    </row>
    <row r="875">
      <c r="A875" s="22" t="n"/>
      <c r="B875" s="13" t="n"/>
      <c r="C875" s="13" t="n"/>
      <c r="D875" s="13" t="n"/>
      <c r="E875" s="14" t="n"/>
      <c r="F875" s="13" t="n"/>
      <c r="G875" s="16">
        <f>IF(OR(E875="",D875=""),"",IF(D875="Entrada",E875,-E875))</f>
        <v/>
      </c>
    </row>
    <row r="876">
      <c r="A876" s="22" t="n"/>
      <c r="B876" s="13" t="n"/>
      <c r="C876" s="13" t="n"/>
      <c r="D876" s="13" t="n"/>
      <c r="E876" s="14" t="n"/>
      <c r="F876" s="13" t="n"/>
      <c r="G876" s="16">
        <f>IF(OR(E876="",D876=""),"",IF(D876="Entrada",E876,-E876))</f>
        <v/>
      </c>
    </row>
    <row r="877">
      <c r="A877" s="22" t="n"/>
      <c r="B877" s="13" t="n"/>
      <c r="C877" s="13" t="n"/>
      <c r="D877" s="13" t="n"/>
      <c r="E877" s="14" t="n"/>
      <c r="F877" s="13" t="n"/>
      <c r="G877" s="16">
        <f>IF(OR(E877="",D877=""),"",IF(D877="Entrada",E877,-E877))</f>
        <v/>
      </c>
    </row>
    <row r="878">
      <c r="A878" s="22" t="n"/>
      <c r="B878" s="13" t="n"/>
      <c r="C878" s="13" t="n"/>
      <c r="D878" s="13" t="n"/>
      <c r="E878" s="14" t="n"/>
      <c r="F878" s="13" t="n"/>
      <c r="G878" s="16">
        <f>IF(OR(E878="",D878=""),"",IF(D878="Entrada",E878,-E878))</f>
        <v/>
      </c>
    </row>
    <row r="879">
      <c r="A879" s="22" t="n"/>
      <c r="B879" s="13" t="n"/>
      <c r="C879" s="13" t="n"/>
      <c r="D879" s="13" t="n"/>
      <c r="E879" s="14" t="n"/>
      <c r="F879" s="13" t="n"/>
      <c r="G879" s="16">
        <f>IF(OR(E879="",D879=""),"",IF(D879="Entrada",E879,-E879))</f>
        <v/>
      </c>
    </row>
    <row r="880">
      <c r="A880" s="22" t="n"/>
      <c r="B880" s="13" t="n"/>
      <c r="C880" s="13" t="n"/>
      <c r="D880" s="13" t="n"/>
      <c r="E880" s="14" t="n"/>
      <c r="F880" s="13" t="n"/>
      <c r="G880" s="16">
        <f>IF(OR(E880="",D880=""),"",IF(D880="Entrada",E880,-E880))</f>
        <v/>
      </c>
    </row>
    <row r="881">
      <c r="A881" s="22" t="n"/>
      <c r="B881" s="13" t="n"/>
      <c r="C881" s="13" t="n"/>
      <c r="D881" s="13" t="n"/>
      <c r="E881" s="14" t="n"/>
      <c r="F881" s="13" t="n"/>
      <c r="G881" s="16">
        <f>IF(OR(E881="",D881=""),"",IF(D881="Entrada",E881,-E881))</f>
        <v/>
      </c>
    </row>
    <row r="882">
      <c r="A882" s="22" t="n"/>
      <c r="B882" s="13" t="n"/>
      <c r="C882" s="13" t="n"/>
      <c r="D882" s="13" t="n"/>
      <c r="E882" s="14" t="n"/>
      <c r="F882" s="13" t="n"/>
      <c r="G882" s="16">
        <f>IF(OR(E882="",D882=""),"",IF(D882="Entrada",E882,-E882))</f>
        <v/>
      </c>
    </row>
    <row r="883">
      <c r="A883" s="22" t="n"/>
      <c r="B883" s="13" t="n"/>
      <c r="C883" s="13" t="n"/>
      <c r="D883" s="13" t="n"/>
      <c r="E883" s="14" t="n"/>
      <c r="F883" s="13" t="n"/>
      <c r="G883" s="16">
        <f>IF(OR(E883="",D883=""),"",IF(D883="Entrada",E883,-E883))</f>
        <v/>
      </c>
    </row>
    <row r="884">
      <c r="A884" s="22" t="n"/>
      <c r="B884" s="13" t="n"/>
      <c r="C884" s="13" t="n"/>
      <c r="D884" s="13" t="n"/>
      <c r="E884" s="14" t="n"/>
      <c r="F884" s="13" t="n"/>
      <c r="G884" s="16">
        <f>IF(OR(E884="",D884=""),"",IF(D884="Entrada",E884,-E884))</f>
        <v/>
      </c>
    </row>
    <row r="885">
      <c r="A885" s="22" t="n"/>
      <c r="B885" s="13" t="n"/>
      <c r="C885" s="13" t="n"/>
      <c r="D885" s="13" t="n"/>
      <c r="E885" s="14" t="n"/>
      <c r="F885" s="13" t="n"/>
      <c r="G885" s="16">
        <f>IF(OR(E885="",D885=""),"",IF(D885="Entrada",E885,-E885))</f>
        <v/>
      </c>
    </row>
    <row r="886">
      <c r="A886" s="22" t="n"/>
      <c r="B886" s="13" t="n"/>
      <c r="C886" s="13" t="n"/>
      <c r="D886" s="13" t="n"/>
      <c r="E886" s="14" t="n"/>
      <c r="F886" s="13" t="n"/>
      <c r="G886" s="16">
        <f>IF(OR(E886="",D886=""),"",IF(D886="Entrada",E886,-E886))</f>
        <v/>
      </c>
    </row>
    <row r="887">
      <c r="A887" s="22" t="n"/>
      <c r="B887" s="13" t="n"/>
      <c r="C887" s="13" t="n"/>
      <c r="D887" s="13" t="n"/>
      <c r="E887" s="14" t="n"/>
      <c r="F887" s="13" t="n"/>
      <c r="G887" s="16">
        <f>IF(OR(E887="",D887=""),"",IF(D887="Entrada",E887,-E887))</f>
        <v/>
      </c>
    </row>
    <row r="888">
      <c r="A888" s="22" t="n"/>
      <c r="B888" s="13" t="n"/>
      <c r="C888" s="13" t="n"/>
      <c r="D888" s="13" t="n"/>
      <c r="E888" s="14" t="n"/>
      <c r="F888" s="13" t="n"/>
      <c r="G888" s="16">
        <f>IF(OR(E888="",D888=""),"",IF(D888="Entrada",E888,-E888))</f>
        <v/>
      </c>
    </row>
    <row r="889">
      <c r="A889" s="22" t="n"/>
      <c r="B889" s="13" t="n"/>
      <c r="C889" s="13" t="n"/>
      <c r="D889" s="13" t="n"/>
      <c r="E889" s="14" t="n"/>
      <c r="F889" s="13" t="n"/>
      <c r="G889" s="16">
        <f>IF(OR(E889="",D889=""),"",IF(D889="Entrada",E889,-E889))</f>
        <v/>
      </c>
    </row>
    <row r="890">
      <c r="A890" s="22" t="n"/>
      <c r="B890" s="13" t="n"/>
      <c r="C890" s="13" t="n"/>
      <c r="D890" s="13" t="n"/>
      <c r="E890" s="14" t="n"/>
      <c r="F890" s="13" t="n"/>
      <c r="G890" s="16">
        <f>IF(OR(E890="",D890=""),"",IF(D890="Entrada",E890,-E890))</f>
        <v/>
      </c>
    </row>
    <row r="891">
      <c r="A891" s="22" t="n"/>
      <c r="B891" s="13" t="n"/>
      <c r="C891" s="13" t="n"/>
      <c r="D891" s="13" t="n"/>
      <c r="E891" s="14" t="n"/>
      <c r="F891" s="13" t="n"/>
      <c r="G891" s="16">
        <f>IF(OR(E891="",D891=""),"",IF(D891="Entrada",E891,-E891))</f>
        <v/>
      </c>
    </row>
    <row r="892">
      <c r="A892" s="22" t="n"/>
      <c r="B892" s="13" t="n"/>
      <c r="C892" s="13" t="n"/>
      <c r="D892" s="13" t="n"/>
      <c r="E892" s="14" t="n"/>
      <c r="F892" s="13" t="n"/>
      <c r="G892" s="16">
        <f>IF(OR(E892="",D892=""),"",IF(D892="Entrada",E892,-E892))</f>
        <v/>
      </c>
    </row>
    <row r="893">
      <c r="A893" s="22" t="n"/>
      <c r="B893" s="13" t="n"/>
      <c r="C893" s="13" t="n"/>
      <c r="D893" s="13" t="n"/>
      <c r="E893" s="14" t="n"/>
      <c r="F893" s="13" t="n"/>
      <c r="G893" s="16">
        <f>IF(OR(E893="",D893=""),"",IF(D893="Entrada",E893,-E893))</f>
        <v/>
      </c>
    </row>
    <row r="894">
      <c r="A894" s="22" t="n"/>
      <c r="B894" s="13" t="n"/>
      <c r="C894" s="13" t="n"/>
      <c r="D894" s="13" t="n"/>
      <c r="E894" s="14" t="n"/>
      <c r="F894" s="13" t="n"/>
      <c r="G894" s="16">
        <f>IF(OR(E894="",D894=""),"",IF(D894="Entrada",E894,-E894))</f>
        <v/>
      </c>
    </row>
    <row r="895">
      <c r="A895" s="22" t="n"/>
      <c r="B895" s="13" t="n"/>
      <c r="C895" s="13" t="n"/>
      <c r="D895" s="13" t="n"/>
      <c r="E895" s="14" t="n"/>
      <c r="F895" s="13" t="n"/>
      <c r="G895" s="16">
        <f>IF(OR(E895="",D895=""),"",IF(D895="Entrada",E895,-E895))</f>
        <v/>
      </c>
    </row>
    <row r="896">
      <c r="A896" s="22" t="n"/>
      <c r="B896" s="13" t="n"/>
      <c r="C896" s="13" t="n"/>
      <c r="D896" s="13" t="n"/>
      <c r="E896" s="14" t="n"/>
      <c r="F896" s="13" t="n"/>
      <c r="G896" s="16">
        <f>IF(OR(E896="",D896=""),"",IF(D896="Entrada",E896,-E896))</f>
        <v/>
      </c>
    </row>
    <row r="897">
      <c r="A897" s="22" t="n"/>
      <c r="B897" s="13" t="n"/>
      <c r="C897" s="13" t="n"/>
      <c r="D897" s="13" t="n"/>
      <c r="E897" s="14" t="n"/>
      <c r="F897" s="13" t="n"/>
      <c r="G897" s="16">
        <f>IF(OR(E897="",D897=""),"",IF(D897="Entrada",E897,-E897))</f>
        <v/>
      </c>
    </row>
    <row r="898">
      <c r="A898" s="22" t="n"/>
      <c r="B898" s="13" t="n"/>
      <c r="C898" s="13" t="n"/>
      <c r="D898" s="13" t="n"/>
      <c r="E898" s="14" t="n"/>
      <c r="F898" s="13" t="n"/>
      <c r="G898" s="16">
        <f>IF(OR(E898="",D898=""),"",IF(D898="Entrada",E898,-E898))</f>
        <v/>
      </c>
    </row>
    <row r="899">
      <c r="A899" s="22" t="n"/>
      <c r="B899" s="13" t="n"/>
      <c r="C899" s="13" t="n"/>
      <c r="D899" s="13" t="n"/>
      <c r="E899" s="14" t="n"/>
      <c r="F899" s="13" t="n"/>
      <c r="G899" s="16">
        <f>IF(OR(E899="",D899=""),"",IF(D899="Entrada",E899,-E899))</f>
        <v/>
      </c>
    </row>
    <row r="900">
      <c r="A900" s="22" t="n"/>
      <c r="B900" s="13" t="n"/>
      <c r="C900" s="13" t="n"/>
      <c r="D900" s="13" t="n"/>
      <c r="E900" s="14" t="n"/>
      <c r="F900" s="13" t="n"/>
      <c r="G900" s="16">
        <f>IF(OR(E900="",D900=""),"",IF(D900="Entrada",E900,-E900))</f>
        <v/>
      </c>
    </row>
    <row r="901">
      <c r="A901" s="22" t="n"/>
      <c r="B901" s="13" t="n"/>
      <c r="C901" s="13" t="n"/>
      <c r="D901" s="13" t="n"/>
      <c r="E901" s="14" t="n"/>
      <c r="F901" s="13" t="n"/>
      <c r="G901" s="16">
        <f>IF(OR(E901="",D901=""),"",IF(D901="Entrada",E901,-E901))</f>
        <v/>
      </c>
    </row>
    <row r="902">
      <c r="A902" s="22" t="n"/>
      <c r="B902" s="13" t="n"/>
      <c r="C902" s="13" t="n"/>
      <c r="D902" s="13" t="n"/>
      <c r="E902" s="14" t="n"/>
      <c r="F902" s="13" t="n"/>
      <c r="G902" s="16">
        <f>IF(OR(E902="",D902=""),"",IF(D902="Entrada",E902,-E902))</f>
        <v/>
      </c>
    </row>
    <row r="903">
      <c r="A903" s="22" t="n"/>
      <c r="B903" s="13" t="n"/>
      <c r="C903" s="13" t="n"/>
      <c r="D903" s="13" t="n"/>
      <c r="E903" s="14" t="n"/>
      <c r="F903" s="13" t="n"/>
      <c r="G903" s="16">
        <f>IF(OR(E903="",D903=""),"",IF(D903="Entrada",E903,-E903))</f>
        <v/>
      </c>
    </row>
    <row r="904">
      <c r="A904" s="22" t="n"/>
      <c r="B904" s="13" t="n"/>
      <c r="C904" s="13" t="n"/>
      <c r="D904" s="13" t="n"/>
      <c r="E904" s="14" t="n"/>
      <c r="F904" s="13" t="n"/>
      <c r="G904" s="16">
        <f>IF(OR(E904="",D904=""),"",IF(D904="Entrada",E904,-E904))</f>
        <v/>
      </c>
    </row>
    <row r="905">
      <c r="A905" s="22" t="n"/>
      <c r="B905" s="13" t="n"/>
      <c r="C905" s="13" t="n"/>
      <c r="D905" s="13" t="n"/>
      <c r="E905" s="14" t="n"/>
      <c r="F905" s="13" t="n"/>
      <c r="G905" s="16">
        <f>IF(OR(E905="",D905=""),"",IF(D905="Entrada",E905,-E905))</f>
        <v/>
      </c>
    </row>
    <row r="906">
      <c r="A906" s="22" t="n"/>
      <c r="B906" s="13" t="n"/>
      <c r="C906" s="13" t="n"/>
      <c r="D906" s="13" t="n"/>
      <c r="E906" s="14" t="n"/>
      <c r="F906" s="13" t="n"/>
      <c r="G906" s="16">
        <f>IF(OR(E906="",D906=""),"",IF(D906="Entrada",E906,-E906))</f>
        <v/>
      </c>
    </row>
    <row r="907">
      <c r="A907" s="22" t="n"/>
      <c r="B907" s="13" t="n"/>
      <c r="C907" s="13" t="n"/>
      <c r="D907" s="13" t="n"/>
      <c r="E907" s="14" t="n"/>
      <c r="F907" s="13" t="n"/>
      <c r="G907" s="16">
        <f>IF(OR(E907="",D907=""),"",IF(D907="Entrada",E907,-E907))</f>
        <v/>
      </c>
    </row>
    <row r="908">
      <c r="A908" s="22" t="n"/>
      <c r="B908" s="13" t="n"/>
      <c r="C908" s="13" t="n"/>
      <c r="D908" s="13" t="n"/>
      <c r="E908" s="14" t="n"/>
      <c r="F908" s="13" t="n"/>
      <c r="G908" s="16">
        <f>IF(OR(E908="",D908=""),"",IF(D908="Entrada",E908,-E908))</f>
        <v/>
      </c>
    </row>
    <row r="909">
      <c r="A909" s="22" t="n"/>
      <c r="B909" s="13" t="n"/>
      <c r="C909" s="13" t="n"/>
      <c r="D909" s="13" t="n"/>
      <c r="E909" s="14" t="n"/>
      <c r="F909" s="13" t="n"/>
      <c r="G909" s="16">
        <f>IF(OR(E909="",D909=""),"",IF(D909="Entrada",E909,-E909))</f>
        <v/>
      </c>
    </row>
    <row r="910">
      <c r="A910" s="22" t="n"/>
      <c r="B910" s="13" t="n"/>
      <c r="C910" s="13" t="n"/>
      <c r="D910" s="13" t="n"/>
      <c r="E910" s="14" t="n"/>
      <c r="F910" s="13" t="n"/>
      <c r="G910" s="16">
        <f>IF(OR(E910="",D910=""),"",IF(D910="Entrada",E910,-E910))</f>
        <v/>
      </c>
    </row>
    <row r="911">
      <c r="A911" s="22" t="n"/>
      <c r="B911" s="13" t="n"/>
      <c r="C911" s="13" t="n"/>
      <c r="D911" s="13" t="n"/>
      <c r="E911" s="14" t="n"/>
      <c r="F911" s="13" t="n"/>
      <c r="G911" s="16">
        <f>IF(OR(E911="",D911=""),"",IF(D911="Entrada",E911,-E911))</f>
        <v/>
      </c>
    </row>
    <row r="912">
      <c r="A912" s="22" t="n"/>
      <c r="B912" s="13" t="n"/>
      <c r="C912" s="13" t="n"/>
      <c r="D912" s="13" t="n"/>
      <c r="E912" s="14" t="n"/>
      <c r="F912" s="13" t="n"/>
      <c r="G912" s="16">
        <f>IF(OR(E912="",D912=""),"",IF(D912="Entrada",E912,-E912))</f>
        <v/>
      </c>
    </row>
    <row r="913">
      <c r="A913" s="22" t="n"/>
      <c r="B913" s="13" t="n"/>
      <c r="C913" s="13" t="n"/>
      <c r="D913" s="13" t="n"/>
      <c r="E913" s="14" t="n"/>
      <c r="F913" s="13" t="n"/>
      <c r="G913" s="16">
        <f>IF(OR(E913="",D913=""),"",IF(D913="Entrada",E913,-E913))</f>
        <v/>
      </c>
    </row>
    <row r="914">
      <c r="A914" s="22" t="n"/>
      <c r="B914" s="13" t="n"/>
      <c r="C914" s="13" t="n"/>
      <c r="D914" s="13" t="n"/>
      <c r="E914" s="14" t="n"/>
      <c r="F914" s="13" t="n"/>
      <c r="G914" s="16">
        <f>IF(OR(E914="",D914=""),"",IF(D914="Entrada",E914,-E914))</f>
        <v/>
      </c>
    </row>
    <row r="915">
      <c r="A915" s="22" t="n"/>
      <c r="B915" s="13" t="n"/>
      <c r="C915" s="13" t="n"/>
      <c r="D915" s="13" t="n"/>
      <c r="E915" s="14" t="n"/>
      <c r="F915" s="13" t="n"/>
      <c r="G915" s="16">
        <f>IF(OR(E915="",D915=""),"",IF(D915="Entrada",E915,-E915))</f>
        <v/>
      </c>
    </row>
    <row r="916">
      <c r="A916" s="22" t="n"/>
      <c r="B916" s="13" t="n"/>
      <c r="C916" s="13" t="n"/>
      <c r="D916" s="13" t="n"/>
      <c r="E916" s="14" t="n"/>
      <c r="F916" s="13" t="n"/>
      <c r="G916" s="16">
        <f>IF(OR(E916="",D916=""),"",IF(D916="Entrada",E916,-E916))</f>
        <v/>
      </c>
    </row>
    <row r="917">
      <c r="A917" s="22" t="n"/>
      <c r="B917" s="13" t="n"/>
      <c r="C917" s="13" t="n"/>
      <c r="D917" s="13" t="n"/>
      <c r="E917" s="14" t="n"/>
      <c r="F917" s="13" t="n"/>
      <c r="G917" s="16">
        <f>IF(OR(E917="",D917=""),"",IF(D917="Entrada",E917,-E917))</f>
        <v/>
      </c>
    </row>
    <row r="918">
      <c r="A918" s="22" t="n"/>
      <c r="B918" s="13" t="n"/>
      <c r="C918" s="13" t="n"/>
      <c r="D918" s="13" t="n"/>
      <c r="E918" s="14" t="n"/>
      <c r="F918" s="13" t="n"/>
      <c r="G918" s="16">
        <f>IF(OR(E918="",D918=""),"",IF(D918="Entrada",E918,-E918))</f>
        <v/>
      </c>
    </row>
    <row r="919">
      <c r="A919" s="22" t="n"/>
      <c r="B919" s="13" t="n"/>
      <c r="C919" s="13" t="n"/>
      <c r="D919" s="13" t="n"/>
      <c r="E919" s="14" t="n"/>
      <c r="F919" s="13" t="n"/>
      <c r="G919" s="16">
        <f>IF(OR(E919="",D919=""),"",IF(D919="Entrada",E919,-E919))</f>
        <v/>
      </c>
    </row>
    <row r="920">
      <c r="A920" s="22" t="n"/>
      <c r="B920" s="13" t="n"/>
      <c r="C920" s="13" t="n"/>
      <c r="D920" s="13" t="n"/>
      <c r="E920" s="14" t="n"/>
      <c r="F920" s="13" t="n"/>
      <c r="G920" s="16">
        <f>IF(OR(E920="",D920=""),"",IF(D920="Entrada",E920,-E920))</f>
        <v/>
      </c>
    </row>
    <row r="921">
      <c r="A921" s="22" t="n"/>
      <c r="B921" s="13" t="n"/>
      <c r="C921" s="13" t="n"/>
      <c r="D921" s="13" t="n"/>
      <c r="E921" s="14" t="n"/>
      <c r="F921" s="13" t="n"/>
      <c r="G921" s="16">
        <f>IF(OR(E921="",D921=""),"",IF(D921="Entrada",E921,-E921))</f>
        <v/>
      </c>
    </row>
    <row r="922">
      <c r="A922" s="22" t="n"/>
      <c r="B922" s="13" t="n"/>
      <c r="C922" s="13" t="n"/>
      <c r="D922" s="13" t="n"/>
      <c r="E922" s="14" t="n"/>
      <c r="F922" s="13" t="n"/>
      <c r="G922" s="16">
        <f>IF(OR(E922="",D922=""),"",IF(D922="Entrada",E922,-E922))</f>
        <v/>
      </c>
    </row>
    <row r="923">
      <c r="A923" s="22" t="n"/>
      <c r="B923" s="13" t="n"/>
      <c r="C923" s="13" t="n"/>
      <c r="D923" s="13" t="n"/>
      <c r="E923" s="14" t="n"/>
      <c r="F923" s="13" t="n"/>
      <c r="G923" s="16">
        <f>IF(OR(E923="",D923=""),"",IF(D923="Entrada",E923,-E923))</f>
        <v/>
      </c>
    </row>
    <row r="924">
      <c r="A924" s="22" t="n"/>
      <c r="B924" s="13" t="n"/>
      <c r="C924" s="13" t="n"/>
      <c r="D924" s="13" t="n"/>
      <c r="E924" s="14" t="n"/>
      <c r="F924" s="13" t="n"/>
      <c r="G924" s="16">
        <f>IF(OR(E924="",D924=""),"",IF(D924="Entrada",E924,-E924))</f>
        <v/>
      </c>
    </row>
    <row r="925">
      <c r="A925" s="22" t="n"/>
      <c r="B925" s="13" t="n"/>
      <c r="C925" s="13" t="n"/>
      <c r="D925" s="13" t="n"/>
      <c r="E925" s="14" t="n"/>
      <c r="F925" s="13" t="n"/>
      <c r="G925" s="16">
        <f>IF(OR(E925="",D925=""),"",IF(D925="Entrada",E925,-E925))</f>
        <v/>
      </c>
    </row>
    <row r="926">
      <c r="A926" s="22" t="n"/>
      <c r="B926" s="13" t="n"/>
      <c r="C926" s="13" t="n"/>
      <c r="D926" s="13" t="n"/>
      <c r="E926" s="14" t="n"/>
      <c r="F926" s="13" t="n"/>
      <c r="G926" s="16">
        <f>IF(OR(E926="",D926=""),"",IF(D926="Entrada",E926,-E926))</f>
        <v/>
      </c>
    </row>
    <row r="927">
      <c r="A927" s="22" t="n"/>
      <c r="B927" s="13" t="n"/>
      <c r="C927" s="13" t="n"/>
      <c r="D927" s="13" t="n"/>
      <c r="E927" s="14" t="n"/>
      <c r="F927" s="13" t="n"/>
      <c r="G927" s="16">
        <f>IF(OR(E927="",D927=""),"",IF(D927="Entrada",E927,-E927))</f>
        <v/>
      </c>
    </row>
    <row r="928">
      <c r="A928" s="22" t="n"/>
      <c r="B928" s="13" t="n"/>
      <c r="C928" s="13" t="n"/>
      <c r="D928" s="13" t="n"/>
      <c r="E928" s="14" t="n"/>
      <c r="F928" s="13" t="n"/>
      <c r="G928" s="16">
        <f>IF(OR(E928="",D928=""),"",IF(D928="Entrada",E928,-E928))</f>
        <v/>
      </c>
    </row>
    <row r="929">
      <c r="A929" s="22" t="n"/>
      <c r="B929" s="13" t="n"/>
      <c r="C929" s="13" t="n"/>
      <c r="D929" s="13" t="n"/>
      <c r="E929" s="14" t="n"/>
      <c r="F929" s="13" t="n"/>
      <c r="G929" s="16">
        <f>IF(OR(E929="",D929=""),"",IF(D929="Entrada",E929,-E929))</f>
        <v/>
      </c>
    </row>
    <row r="930">
      <c r="A930" s="22" t="n"/>
      <c r="B930" s="13" t="n"/>
      <c r="C930" s="13" t="n"/>
      <c r="D930" s="13" t="n"/>
      <c r="E930" s="14" t="n"/>
      <c r="F930" s="13" t="n"/>
      <c r="G930" s="16">
        <f>IF(OR(E930="",D930=""),"",IF(D930="Entrada",E930,-E930))</f>
        <v/>
      </c>
    </row>
    <row r="931">
      <c r="A931" s="22" t="n"/>
      <c r="B931" s="13" t="n"/>
      <c r="C931" s="13" t="n"/>
      <c r="D931" s="13" t="n"/>
      <c r="E931" s="14" t="n"/>
      <c r="F931" s="13" t="n"/>
      <c r="G931" s="16">
        <f>IF(OR(E931="",D931=""),"",IF(D931="Entrada",E931,-E931))</f>
        <v/>
      </c>
    </row>
    <row r="932">
      <c r="A932" s="22" t="n"/>
      <c r="B932" s="13" t="n"/>
      <c r="C932" s="13" t="n"/>
      <c r="D932" s="13" t="n"/>
      <c r="E932" s="14" t="n"/>
      <c r="F932" s="13" t="n"/>
      <c r="G932" s="16">
        <f>IF(OR(E932="",D932=""),"",IF(D932="Entrada",E932,-E932))</f>
        <v/>
      </c>
    </row>
    <row r="933">
      <c r="A933" s="22" t="n"/>
      <c r="B933" s="13" t="n"/>
      <c r="C933" s="13" t="n"/>
      <c r="D933" s="13" t="n"/>
      <c r="E933" s="14" t="n"/>
      <c r="F933" s="13" t="n"/>
      <c r="G933" s="16">
        <f>IF(OR(E933="",D933=""),"",IF(D933="Entrada",E933,-E933))</f>
        <v/>
      </c>
    </row>
    <row r="934">
      <c r="A934" s="22" t="n"/>
      <c r="B934" s="13" t="n"/>
      <c r="C934" s="13" t="n"/>
      <c r="D934" s="13" t="n"/>
      <c r="E934" s="14" t="n"/>
      <c r="F934" s="13" t="n"/>
      <c r="G934" s="16">
        <f>IF(OR(E934="",D934=""),"",IF(D934="Entrada",E934,-E934))</f>
        <v/>
      </c>
    </row>
    <row r="935">
      <c r="A935" s="22" t="n"/>
      <c r="B935" s="13" t="n"/>
      <c r="C935" s="13" t="n"/>
      <c r="D935" s="13" t="n"/>
      <c r="E935" s="14" t="n"/>
      <c r="F935" s="13" t="n"/>
      <c r="G935" s="16">
        <f>IF(OR(E935="",D935=""),"",IF(D935="Entrada",E935,-E935))</f>
        <v/>
      </c>
    </row>
    <row r="936">
      <c r="A936" s="22" t="n"/>
      <c r="B936" s="13" t="n"/>
      <c r="C936" s="13" t="n"/>
      <c r="D936" s="13" t="n"/>
      <c r="E936" s="14" t="n"/>
      <c r="F936" s="13" t="n"/>
      <c r="G936" s="16">
        <f>IF(OR(E936="",D936=""),"",IF(D936="Entrada",E936,-E936))</f>
        <v/>
      </c>
    </row>
    <row r="937">
      <c r="A937" s="22" t="n"/>
      <c r="B937" s="13" t="n"/>
      <c r="C937" s="13" t="n"/>
      <c r="D937" s="13" t="n"/>
      <c r="E937" s="14" t="n"/>
      <c r="F937" s="13" t="n"/>
      <c r="G937" s="16">
        <f>IF(OR(E937="",D937=""),"",IF(D937="Entrada",E937,-E937))</f>
        <v/>
      </c>
    </row>
    <row r="938">
      <c r="A938" s="22" t="n"/>
      <c r="B938" s="13" t="n"/>
      <c r="C938" s="13" t="n"/>
      <c r="D938" s="13" t="n"/>
      <c r="E938" s="14" t="n"/>
      <c r="F938" s="13" t="n"/>
      <c r="G938" s="16">
        <f>IF(OR(E938="",D938=""),"",IF(D938="Entrada",E938,-E938))</f>
        <v/>
      </c>
    </row>
    <row r="939">
      <c r="A939" s="22" t="n"/>
      <c r="B939" s="13" t="n"/>
      <c r="C939" s="13" t="n"/>
      <c r="D939" s="13" t="n"/>
      <c r="E939" s="14" t="n"/>
      <c r="F939" s="13" t="n"/>
      <c r="G939" s="16">
        <f>IF(OR(E939="",D939=""),"",IF(D939="Entrada",E939,-E939))</f>
        <v/>
      </c>
    </row>
    <row r="940">
      <c r="A940" s="22" t="n"/>
      <c r="B940" s="13" t="n"/>
      <c r="C940" s="13" t="n"/>
      <c r="D940" s="13" t="n"/>
      <c r="E940" s="14" t="n"/>
      <c r="F940" s="13" t="n"/>
      <c r="G940" s="16">
        <f>IF(OR(E940="",D940=""),"",IF(D940="Entrada",E940,-E940))</f>
        <v/>
      </c>
    </row>
    <row r="941">
      <c r="A941" s="22" t="n"/>
      <c r="B941" s="13" t="n"/>
      <c r="C941" s="13" t="n"/>
      <c r="D941" s="13" t="n"/>
      <c r="E941" s="14" t="n"/>
      <c r="F941" s="13" t="n"/>
      <c r="G941" s="16">
        <f>IF(OR(E941="",D941=""),"",IF(D941="Entrada",E941,-E941))</f>
        <v/>
      </c>
    </row>
    <row r="942">
      <c r="A942" s="22" t="n"/>
      <c r="B942" s="13" t="n"/>
      <c r="C942" s="13" t="n"/>
      <c r="D942" s="13" t="n"/>
      <c r="E942" s="14" t="n"/>
      <c r="F942" s="13" t="n"/>
      <c r="G942" s="16">
        <f>IF(OR(E942="",D942=""),"",IF(D942="Entrada",E942,-E942))</f>
        <v/>
      </c>
    </row>
    <row r="943">
      <c r="A943" s="22" t="n"/>
      <c r="B943" s="13" t="n"/>
      <c r="C943" s="13" t="n"/>
      <c r="D943" s="13" t="n"/>
      <c r="E943" s="14" t="n"/>
      <c r="F943" s="13" t="n"/>
      <c r="G943" s="16">
        <f>IF(OR(E943="",D943=""),"",IF(D943="Entrada",E943,-E943))</f>
        <v/>
      </c>
    </row>
    <row r="944">
      <c r="A944" s="22" t="n"/>
      <c r="B944" s="13" t="n"/>
      <c r="C944" s="13" t="n"/>
      <c r="D944" s="13" t="n"/>
      <c r="E944" s="14" t="n"/>
      <c r="F944" s="13" t="n"/>
      <c r="G944" s="16">
        <f>IF(OR(E944="",D944=""),"",IF(D944="Entrada",E944,-E944))</f>
        <v/>
      </c>
    </row>
    <row r="945">
      <c r="A945" s="22" t="n"/>
      <c r="B945" s="13" t="n"/>
      <c r="C945" s="13" t="n"/>
      <c r="D945" s="13" t="n"/>
      <c r="E945" s="14" t="n"/>
      <c r="F945" s="13" t="n"/>
      <c r="G945" s="16">
        <f>IF(OR(E945="",D945=""),"",IF(D945="Entrada",E945,-E945))</f>
        <v/>
      </c>
    </row>
    <row r="946">
      <c r="A946" s="22" t="n"/>
      <c r="B946" s="13" t="n"/>
      <c r="C946" s="13" t="n"/>
      <c r="D946" s="13" t="n"/>
      <c r="E946" s="14" t="n"/>
      <c r="F946" s="13" t="n"/>
      <c r="G946" s="16">
        <f>IF(OR(E946="",D946=""),"",IF(D946="Entrada",E946,-E946))</f>
        <v/>
      </c>
    </row>
    <row r="947">
      <c r="A947" s="22" t="n"/>
      <c r="B947" s="13" t="n"/>
      <c r="C947" s="13" t="n"/>
      <c r="D947" s="13" t="n"/>
      <c r="E947" s="14" t="n"/>
      <c r="F947" s="13" t="n"/>
      <c r="G947" s="16">
        <f>IF(OR(E947="",D947=""),"",IF(D947="Entrada",E947,-E947))</f>
        <v/>
      </c>
    </row>
    <row r="948">
      <c r="A948" s="22" t="n"/>
      <c r="B948" s="13" t="n"/>
      <c r="C948" s="13" t="n"/>
      <c r="D948" s="13" t="n"/>
      <c r="E948" s="14" t="n"/>
      <c r="F948" s="13" t="n"/>
      <c r="G948" s="16">
        <f>IF(OR(E948="",D948=""),"",IF(D948="Entrada",E948,-E948))</f>
        <v/>
      </c>
    </row>
    <row r="949">
      <c r="A949" s="22" t="n"/>
      <c r="B949" s="13" t="n"/>
      <c r="C949" s="13" t="n"/>
      <c r="D949" s="13" t="n"/>
      <c r="E949" s="14" t="n"/>
      <c r="F949" s="13" t="n"/>
      <c r="G949" s="16">
        <f>IF(OR(E949="",D949=""),"",IF(D949="Entrada",E949,-E949))</f>
        <v/>
      </c>
    </row>
    <row r="950">
      <c r="A950" s="22" t="n"/>
      <c r="B950" s="13" t="n"/>
      <c r="C950" s="13" t="n"/>
      <c r="D950" s="13" t="n"/>
      <c r="E950" s="14" t="n"/>
      <c r="F950" s="13" t="n"/>
      <c r="G950" s="16">
        <f>IF(OR(E950="",D950=""),"",IF(D950="Entrada",E950,-E950))</f>
        <v/>
      </c>
    </row>
    <row r="951">
      <c r="A951" s="22" t="n"/>
      <c r="B951" s="13" t="n"/>
      <c r="C951" s="13" t="n"/>
      <c r="D951" s="13" t="n"/>
      <c r="E951" s="14" t="n"/>
      <c r="F951" s="13" t="n"/>
      <c r="G951" s="16">
        <f>IF(OR(E951="",D951=""),"",IF(D951="Entrada",E951,-E951))</f>
        <v/>
      </c>
    </row>
    <row r="952">
      <c r="A952" s="22" t="n"/>
      <c r="B952" s="13" t="n"/>
      <c r="C952" s="13" t="n"/>
      <c r="D952" s="13" t="n"/>
      <c r="E952" s="14" t="n"/>
      <c r="F952" s="13" t="n"/>
      <c r="G952" s="16">
        <f>IF(OR(E952="",D952=""),"",IF(D952="Entrada",E952,-E952))</f>
        <v/>
      </c>
    </row>
    <row r="953">
      <c r="A953" s="22" t="n"/>
      <c r="B953" s="13" t="n"/>
      <c r="C953" s="13" t="n"/>
      <c r="D953" s="13" t="n"/>
      <c r="E953" s="14" t="n"/>
      <c r="F953" s="13" t="n"/>
      <c r="G953" s="16">
        <f>IF(OR(E953="",D953=""),"",IF(D953="Entrada",E953,-E953))</f>
        <v/>
      </c>
    </row>
    <row r="954">
      <c r="A954" s="22" t="n"/>
      <c r="B954" s="13" t="n"/>
      <c r="C954" s="13" t="n"/>
      <c r="D954" s="13" t="n"/>
      <c r="E954" s="14" t="n"/>
      <c r="F954" s="13" t="n"/>
      <c r="G954" s="16">
        <f>IF(OR(E954="",D954=""),"",IF(D954="Entrada",E954,-E954))</f>
        <v/>
      </c>
    </row>
    <row r="955">
      <c r="A955" s="22" t="n"/>
      <c r="B955" s="13" t="n"/>
      <c r="C955" s="13" t="n"/>
      <c r="D955" s="13" t="n"/>
      <c r="E955" s="14" t="n"/>
      <c r="F955" s="13" t="n"/>
      <c r="G955" s="16">
        <f>IF(OR(E955="",D955=""),"",IF(D955="Entrada",E955,-E955))</f>
        <v/>
      </c>
    </row>
    <row r="956">
      <c r="A956" s="22" t="n"/>
      <c r="B956" s="13" t="n"/>
      <c r="C956" s="13" t="n"/>
      <c r="D956" s="13" t="n"/>
      <c r="E956" s="14" t="n"/>
      <c r="F956" s="13" t="n"/>
      <c r="G956" s="16">
        <f>IF(OR(E956="",D956=""),"",IF(D956="Entrada",E956,-E956))</f>
        <v/>
      </c>
    </row>
    <row r="957">
      <c r="A957" s="22" t="n"/>
      <c r="B957" s="13" t="n"/>
      <c r="C957" s="13" t="n"/>
      <c r="D957" s="13" t="n"/>
      <c r="E957" s="14" t="n"/>
      <c r="F957" s="13" t="n"/>
      <c r="G957" s="16">
        <f>IF(OR(E957="",D957=""),"",IF(D957="Entrada",E957,-E957))</f>
        <v/>
      </c>
    </row>
    <row r="958">
      <c r="A958" s="22" t="n"/>
      <c r="B958" s="13" t="n"/>
      <c r="C958" s="13" t="n"/>
      <c r="D958" s="13" t="n"/>
      <c r="E958" s="14" t="n"/>
      <c r="F958" s="13" t="n"/>
      <c r="G958" s="16">
        <f>IF(OR(E958="",D958=""),"",IF(D958="Entrada",E958,-E958))</f>
        <v/>
      </c>
    </row>
    <row r="959">
      <c r="A959" s="22" t="n"/>
      <c r="B959" s="13" t="n"/>
      <c r="C959" s="13" t="n"/>
      <c r="D959" s="13" t="n"/>
      <c r="E959" s="14" t="n"/>
      <c r="F959" s="13" t="n"/>
      <c r="G959" s="16">
        <f>IF(OR(E959="",D959=""),"",IF(D959="Entrada",E959,-E959))</f>
        <v/>
      </c>
    </row>
    <row r="960">
      <c r="A960" s="22" t="n"/>
      <c r="B960" s="13" t="n"/>
      <c r="C960" s="13" t="n"/>
      <c r="D960" s="13" t="n"/>
      <c r="E960" s="14" t="n"/>
      <c r="F960" s="13" t="n"/>
      <c r="G960" s="16">
        <f>IF(OR(E960="",D960=""),"",IF(D960="Entrada",E960,-E960))</f>
        <v/>
      </c>
    </row>
    <row r="961">
      <c r="A961" s="22" t="n"/>
      <c r="B961" s="13" t="n"/>
      <c r="C961" s="13" t="n"/>
      <c r="D961" s="13" t="n"/>
      <c r="E961" s="14" t="n"/>
      <c r="F961" s="13" t="n"/>
      <c r="G961" s="16">
        <f>IF(OR(E961="",D961=""),"",IF(D961="Entrada",E961,-E961))</f>
        <v/>
      </c>
    </row>
    <row r="962">
      <c r="A962" s="22" t="n"/>
      <c r="B962" s="13" t="n"/>
      <c r="C962" s="13" t="n"/>
      <c r="D962" s="13" t="n"/>
      <c r="E962" s="14" t="n"/>
      <c r="F962" s="13" t="n"/>
      <c r="G962" s="16">
        <f>IF(OR(E962="",D962=""),"",IF(D962="Entrada",E962,-E962))</f>
        <v/>
      </c>
    </row>
    <row r="963">
      <c r="A963" s="22" t="n"/>
      <c r="B963" s="13" t="n"/>
      <c r="C963" s="13" t="n"/>
      <c r="D963" s="13" t="n"/>
      <c r="E963" s="14" t="n"/>
      <c r="F963" s="13" t="n"/>
      <c r="G963" s="16">
        <f>IF(OR(E963="",D963=""),"",IF(D963="Entrada",E963,-E963))</f>
        <v/>
      </c>
    </row>
    <row r="964">
      <c r="A964" s="22" t="n"/>
      <c r="B964" s="13" t="n"/>
      <c r="C964" s="13" t="n"/>
      <c r="D964" s="13" t="n"/>
      <c r="E964" s="14" t="n"/>
      <c r="F964" s="13" t="n"/>
      <c r="G964" s="16">
        <f>IF(OR(E964="",D964=""),"",IF(D964="Entrada",E964,-E964))</f>
        <v/>
      </c>
    </row>
    <row r="965">
      <c r="A965" s="22" t="n"/>
      <c r="B965" s="13" t="n"/>
      <c r="C965" s="13" t="n"/>
      <c r="D965" s="13" t="n"/>
      <c r="E965" s="14" t="n"/>
      <c r="F965" s="13" t="n"/>
      <c r="G965" s="16">
        <f>IF(OR(E965="",D965=""),"",IF(D965="Entrada",E965,-E965))</f>
        <v/>
      </c>
    </row>
    <row r="966">
      <c r="A966" s="22" t="n"/>
      <c r="B966" s="13" t="n"/>
      <c r="C966" s="13" t="n"/>
      <c r="D966" s="13" t="n"/>
      <c r="E966" s="14" t="n"/>
      <c r="F966" s="13" t="n"/>
      <c r="G966" s="16">
        <f>IF(OR(E966="",D966=""),"",IF(D966="Entrada",E966,-E966))</f>
        <v/>
      </c>
    </row>
    <row r="967">
      <c r="A967" s="22" t="n"/>
      <c r="B967" s="13" t="n"/>
      <c r="C967" s="13" t="n"/>
      <c r="D967" s="13" t="n"/>
      <c r="E967" s="14" t="n"/>
      <c r="F967" s="13" t="n"/>
      <c r="G967" s="16">
        <f>IF(OR(E967="",D967=""),"",IF(D967="Entrada",E967,-E967))</f>
        <v/>
      </c>
    </row>
    <row r="968">
      <c r="A968" s="22" t="n"/>
      <c r="B968" s="13" t="n"/>
      <c r="C968" s="13" t="n"/>
      <c r="D968" s="13" t="n"/>
      <c r="E968" s="14" t="n"/>
      <c r="F968" s="13" t="n"/>
      <c r="G968" s="16">
        <f>IF(OR(E968="",D968=""),"",IF(D968="Entrada",E968,-E968))</f>
        <v/>
      </c>
    </row>
    <row r="969">
      <c r="A969" s="22" t="n"/>
      <c r="B969" s="13" t="n"/>
      <c r="C969" s="13" t="n"/>
      <c r="D969" s="13" t="n"/>
      <c r="E969" s="14" t="n"/>
      <c r="F969" s="13" t="n"/>
      <c r="G969" s="16">
        <f>IF(OR(E969="",D969=""),"",IF(D969="Entrada",E969,-E969))</f>
        <v/>
      </c>
    </row>
    <row r="970">
      <c r="A970" s="22" t="n"/>
      <c r="B970" s="13" t="n"/>
      <c r="C970" s="13" t="n"/>
      <c r="D970" s="13" t="n"/>
      <c r="E970" s="14" t="n"/>
      <c r="F970" s="13" t="n"/>
      <c r="G970" s="16">
        <f>IF(OR(E970="",D970=""),"",IF(D970="Entrada",E970,-E970))</f>
        <v/>
      </c>
    </row>
    <row r="971">
      <c r="A971" s="22" t="n"/>
      <c r="B971" s="13" t="n"/>
      <c r="C971" s="13" t="n"/>
      <c r="D971" s="13" t="n"/>
      <c r="E971" s="14" t="n"/>
      <c r="F971" s="13" t="n"/>
      <c r="G971" s="16">
        <f>IF(OR(E971="",D971=""),"",IF(D971="Entrada",E971,-E971))</f>
        <v/>
      </c>
    </row>
    <row r="972">
      <c r="A972" s="22" t="n"/>
      <c r="B972" s="13" t="n"/>
      <c r="C972" s="13" t="n"/>
      <c r="D972" s="13" t="n"/>
      <c r="E972" s="14" t="n"/>
      <c r="F972" s="13" t="n"/>
      <c r="G972" s="16">
        <f>IF(OR(E972="",D972=""),"",IF(D972="Entrada",E972,-E972))</f>
        <v/>
      </c>
    </row>
    <row r="973">
      <c r="A973" s="22" t="n"/>
      <c r="B973" s="13" t="n"/>
      <c r="C973" s="13" t="n"/>
      <c r="D973" s="13" t="n"/>
      <c r="E973" s="14" t="n"/>
      <c r="F973" s="13" t="n"/>
      <c r="G973" s="16">
        <f>IF(OR(E973="",D973=""),"",IF(D973="Entrada",E973,-E973))</f>
        <v/>
      </c>
    </row>
    <row r="974">
      <c r="A974" s="22" t="n"/>
      <c r="B974" s="13" t="n"/>
      <c r="C974" s="13" t="n"/>
      <c r="D974" s="13" t="n"/>
      <c r="E974" s="14" t="n"/>
      <c r="F974" s="13" t="n"/>
      <c r="G974" s="16">
        <f>IF(OR(E974="",D974=""),"",IF(D974="Entrada",E974,-E974))</f>
        <v/>
      </c>
    </row>
    <row r="975">
      <c r="A975" s="22" t="n"/>
      <c r="B975" s="13" t="n"/>
      <c r="C975" s="13" t="n"/>
      <c r="D975" s="13" t="n"/>
      <c r="E975" s="14" t="n"/>
      <c r="F975" s="13" t="n"/>
      <c r="G975" s="16">
        <f>IF(OR(E975="",D975=""),"",IF(D975="Entrada",E975,-E975))</f>
        <v/>
      </c>
    </row>
    <row r="976">
      <c r="A976" s="22" t="n"/>
      <c r="B976" s="13" t="n"/>
      <c r="C976" s="13" t="n"/>
      <c r="D976" s="13" t="n"/>
      <c r="E976" s="14" t="n"/>
      <c r="F976" s="13" t="n"/>
      <c r="G976" s="16">
        <f>IF(OR(E976="",D976=""),"",IF(D976="Entrada",E976,-E976))</f>
        <v/>
      </c>
    </row>
    <row r="977">
      <c r="A977" s="22" t="n"/>
      <c r="B977" s="13" t="n"/>
      <c r="C977" s="13" t="n"/>
      <c r="D977" s="13" t="n"/>
      <c r="E977" s="14" t="n"/>
      <c r="F977" s="13" t="n"/>
      <c r="G977" s="16">
        <f>IF(OR(E977="",D977=""),"",IF(D977="Entrada",E977,-E977))</f>
        <v/>
      </c>
    </row>
    <row r="978">
      <c r="A978" s="22" t="n"/>
      <c r="B978" s="13" t="n"/>
      <c r="C978" s="13" t="n"/>
      <c r="D978" s="13" t="n"/>
      <c r="E978" s="14" t="n"/>
      <c r="F978" s="13" t="n"/>
      <c r="G978" s="16">
        <f>IF(OR(E978="",D978=""),"",IF(D978="Entrada",E978,-E978))</f>
        <v/>
      </c>
    </row>
    <row r="979">
      <c r="A979" s="22" t="n"/>
      <c r="B979" s="13" t="n"/>
      <c r="C979" s="13" t="n"/>
      <c r="D979" s="13" t="n"/>
      <c r="E979" s="14" t="n"/>
      <c r="F979" s="13" t="n"/>
      <c r="G979" s="16">
        <f>IF(OR(E979="",D979=""),"",IF(D979="Entrada",E979,-E979))</f>
        <v/>
      </c>
    </row>
    <row r="980">
      <c r="A980" s="22" t="n"/>
      <c r="B980" s="13" t="n"/>
      <c r="C980" s="13" t="n"/>
      <c r="D980" s="13" t="n"/>
      <c r="E980" s="14" t="n"/>
      <c r="F980" s="13" t="n"/>
      <c r="G980" s="16">
        <f>IF(OR(E980="",D980=""),"",IF(D980="Entrada",E980,-E980))</f>
        <v/>
      </c>
    </row>
    <row r="981">
      <c r="A981" s="22" t="n"/>
      <c r="B981" s="13" t="n"/>
      <c r="C981" s="13" t="n"/>
      <c r="D981" s="13" t="n"/>
      <c r="E981" s="14" t="n"/>
      <c r="F981" s="13" t="n"/>
      <c r="G981" s="16">
        <f>IF(OR(E981="",D981=""),"",IF(D981="Entrada",E981,-E981))</f>
        <v/>
      </c>
    </row>
    <row r="982">
      <c r="A982" s="22" t="n"/>
      <c r="B982" s="13" t="n"/>
      <c r="C982" s="13" t="n"/>
      <c r="D982" s="13" t="n"/>
      <c r="E982" s="14" t="n"/>
      <c r="F982" s="13" t="n"/>
      <c r="G982" s="16">
        <f>IF(OR(E982="",D982=""),"",IF(D982="Entrada",E982,-E982))</f>
        <v/>
      </c>
    </row>
    <row r="983">
      <c r="A983" s="22" t="n"/>
      <c r="B983" s="13" t="n"/>
      <c r="C983" s="13" t="n"/>
      <c r="D983" s="13" t="n"/>
      <c r="E983" s="14" t="n"/>
      <c r="F983" s="13" t="n"/>
      <c r="G983" s="16">
        <f>IF(OR(E983="",D983=""),"",IF(D983="Entrada",E983,-E983))</f>
        <v/>
      </c>
    </row>
    <row r="984">
      <c r="A984" s="22" t="n"/>
      <c r="B984" s="13" t="n"/>
      <c r="C984" s="13" t="n"/>
      <c r="D984" s="13" t="n"/>
      <c r="E984" s="14" t="n"/>
      <c r="F984" s="13" t="n"/>
      <c r="G984" s="16">
        <f>IF(OR(E984="",D984=""),"",IF(D984="Entrada",E984,-E984))</f>
        <v/>
      </c>
    </row>
    <row r="985">
      <c r="A985" s="22" t="n"/>
      <c r="B985" s="13" t="n"/>
      <c r="C985" s="13" t="n"/>
      <c r="D985" s="13" t="n"/>
      <c r="E985" s="14" t="n"/>
      <c r="F985" s="13" t="n"/>
      <c r="G985" s="16">
        <f>IF(OR(E985="",D985=""),"",IF(D985="Entrada",E985,-E985))</f>
        <v/>
      </c>
    </row>
    <row r="986">
      <c r="A986" s="22" t="n"/>
      <c r="B986" s="13" t="n"/>
      <c r="C986" s="13" t="n"/>
      <c r="D986" s="13" t="n"/>
      <c r="E986" s="14" t="n"/>
      <c r="F986" s="13" t="n"/>
      <c r="G986" s="16">
        <f>IF(OR(E986="",D986=""),"",IF(D986="Entrada",E986,-E986))</f>
        <v/>
      </c>
    </row>
    <row r="987">
      <c r="A987" s="22" t="n"/>
      <c r="B987" s="13" t="n"/>
      <c r="C987" s="13" t="n"/>
      <c r="D987" s="13" t="n"/>
      <c r="E987" s="14" t="n"/>
      <c r="F987" s="13" t="n"/>
      <c r="G987" s="16">
        <f>IF(OR(E987="",D987=""),"",IF(D987="Entrada",E987,-E987))</f>
        <v/>
      </c>
    </row>
    <row r="988">
      <c r="A988" s="22" t="n"/>
      <c r="B988" s="13" t="n"/>
      <c r="C988" s="13" t="n"/>
      <c r="D988" s="13" t="n"/>
      <c r="E988" s="14" t="n"/>
      <c r="F988" s="13" t="n"/>
      <c r="G988" s="16">
        <f>IF(OR(E988="",D988=""),"",IF(D988="Entrada",E988,-E988))</f>
        <v/>
      </c>
    </row>
    <row r="989">
      <c r="A989" s="22" t="n"/>
      <c r="B989" s="13" t="n"/>
      <c r="C989" s="13" t="n"/>
      <c r="D989" s="13" t="n"/>
      <c r="E989" s="14" t="n"/>
      <c r="F989" s="13" t="n"/>
      <c r="G989" s="16">
        <f>IF(OR(E989="",D989=""),"",IF(D989="Entrada",E989,-E989))</f>
        <v/>
      </c>
    </row>
    <row r="990">
      <c r="A990" s="22" t="n"/>
      <c r="B990" s="13" t="n"/>
      <c r="C990" s="13" t="n"/>
      <c r="D990" s="13" t="n"/>
      <c r="E990" s="14" t="n"/>
      <c r="F990" s="13" t="n"/>
      <c r="G990" s="16">
        <f>IF(OR(E990="",D990=""),"",IF(D990="Entrada",E990,-E990))</f>
        <v/>
      </c>
    </row>
    <row r="991">
      <c r="A991" s="22" t="n"/>
      <c r="B991" s="13" t="n"/>
      <c r="C991" s="13" t="n"/>
      <c r="D991" s="13" t="n"/>
      <c r="E991" s="14" t="n"/>
      <c r="F991" s="13" t="n"/>
      <c r="G991" s="16">
        <f>IF(OR(E991="",D991=""),"",IF(D991="Entrada",E991,-E991))</f>
        <v/>
      </c>
    </row>
    <row r="992">
      <c r="A992" s="22" t="n"/>
      <c r="B992" s="13" t="n"/>
      <c r="C992" s="13" t="n"/>
      <c r="D992" s="13" t="n"/>
      <c r="E992" s="14" t="n"/>
      <c r="F992" s="13" t="n"/>
      <c r="G992" s="16">
        <f>IF(OR(E992="",D992=""),"",IF(D992="Entrada",E992,-E992))</f>
        <v/>
      </c>
    </row>
    <row r="993">
      <c r="A993" s="22" t="n"/>
      <c r="B993" s="13" t="n"/>
      <c r="C993" s="13" t="n"/>
      <c r="D993" s="13" t="n"/>
      <c r="E993" s="14" t="n"/>
      <c r="F993" s="13" t="n"/>
      <c r="G993" s="16">
        <f>IF(OR(E993="",D993=""),"",IF(D993="Entrada",E993,-E993))</f>
        <v/>
      </c>
    </row>
    <row r="994">
      <c r="A994" s="22" t="n"/>
      <c r="B994" s="13" t="n"/>
      <c r="C994" s="13" t="n"/>
      <c r="D994" s="13" t="n"/>
      <c r="E994" s="14" t="n"/>
      <c r="F994" s="13" t="n"/>
      <c r="G994" s="16">
        <f>IF(OR(E994="",D994=""),"",IF(D994="Entrada",E994,-E994))</f>
        <v/>
      </c>
    </row>
    <row r="995">
      <c r="A995" s="22" t="n"/>
      <c r="B995" s="13" t="n"/>
      <c r="C995" s="13" t="n"/>
      <c r="D995" s="13" t="n"/>
      <c r="E995" s="14" t="n"/>
      <c r="F995" s="13" t="n"/>
      <c r="G995" s="16">
        <f>IF(OR(E995="",D995=""),"",IF(D995="Entrada",E995,-E995))</f>
        <v/>
      </c>
    </row>
    <row r="996">
      <c r="A996" s="22" t="n"/>
      <c r="B996" s="13" t="n"/>
      <c r="C996" s="13" t="n"/>
      <c r="D996" s="13" t="n"/>
      <c r="E996" s="14" t="n"/>
      <c r="F996" s="13" t="n"/>
      <c r="G996" s="16">
        <f>IF(OR(E996="",D996=""),"",IF(D996="Entrada",E996,-E996))</f>
        <v/>
      </c>
    </row>
    <row r="997">
      <c r="A997" s="22" t="n"/>
      <c r="B997" s="13" t="n"/>
      <c r="C997" s="13" t="n"/>
      <c r="D997" s="13" t="n"/>
      <c r="E997" s="14" t="n"/>
      <c r="F997" s="13" t="n"/>
      <c r="G997" s="16">
        <f>IF(OR(E997="",D997=""),"",IF(D997="Entrada",E997,-E997))</f>
        <v/>
      </c>
    </row>
    <row r="998">
      <c r="A998" s="22" t="n"/>
      <c r="B998" s="13" t="n"/>
      <c r="C998" s="13" t="n"/>
      <c r="D998" s="13" t="n"/>
      <c r="E998" s="14" t="n"/>
      <c r="F998" s="13" t="n"/>
      <c r="G998" s="16">
        <f>IF(OR(E998="",D998=""),"",IF(D998="Entrada",E998,-E998))</f>
        <v/>
      </c>
    </row>
    <row r="999">
      <c r="A999" s="22" t="n"/>
      <c r="B999" s="13" t="n"/>
      <c r="C999" s="13" t="n"/>
      <c r="D999" s="13" t="n"/>
      <c r="E999" s="14" t="n"/>
      <c r="F999" s="13" t="n"/>
      <c r="G999" s="16">
        <f>IF(OR(E999="",D999=""),"",IF(D999="Entrada",E999,-E999))</f>
        <v/>
      </c>
    </row>
    <row r="1000">
      <c r="A1000" s="22" t="n"/>
      <c r="B1000" s="13" t="n"/>
      <c r="C1000" s="13" t="n"/>
      <c r="D1000" s="13" t="n"/>
      <c r="E1000" s="14" t="n"/>
      <c r="F1000" s="13" t="n"/>
      <c r="G1000" s="16">
        <f>IF(OR(E1000="",D1000=""),"",IF(D1000="Entrada",E1000,-E1000))</f>
        <v/>
      </c>
    </row>
    <row r="1001">
      <c r="A1001" s="22" t="n"/>
      <c r="B1001" s="13" t="n"/>
      <c r="C1001" s="13" t="n"/>
      <c r="D1001" s="13" t="n"/>
      <c r="E1001" s="14" t="n"/>
      <c r="F1001" s="13" t="n"/>
      <c r="G1001" s="16">
        <f>IF(OR(E1001="",D1001=""),"",IF(D1001="Entrada",E1001,-E1001))</f>
        <v/>
      </c>
    </row>
  </sheetData>
  <conditionalFormatting sqref="D2:D1001">
    <cfRule type="cellIs" priority="1" operator="equal" dxfId="1">
      <formula>"Saída"</formula>
    </cfRule>
    <cfRule type="cellIs" priority="2" operator="equal" dxfId="2">
      <formula>"Entrada"</formula>
    </cfRule>
  </conditionalFormatting>
  <conditionalFormatting sqref="F2:F1001">
    <cfRule type="cellIs" priority="3" operator="equal" dxfId="3">
      <formula>"Previsto"</formula>
    </cfRule>
  </conditionalFormatting>
  <dataValidations count="5">
    <dataValidation sqref="C2:C1001" showDropDown="0" showInputMessage="0" showErrorMessage="0" allowBlank="1" type="list">
      <formula1>Categorias!$A$2:$A$31</formula1>
    </dataValidation>
    <dataValidation sqref="D2:D1001" showDropDown="0" showInputMessage="0" showErrorMessage="0" allowBlank="1" type="list">
      <formula1>"Entrada,Saída"</formula1>
    </dataValidation>
    <dataValidation sqref="F2:F1001" showDropDown="0" showInputMessage="0" showErrorMessage="0" allowBlank="1" type="list">
      <formula1>"Realizado,Previsto"</formula1>
    </dataValidation>
    <dataValidation sqref="A2:A1001" showDropDown="0" showInputMessage="0" showErrorMessage="1" allowBlank="1" error="Digite uma data, por exemplo 15/01/2026." type="date" operator="greaterThan">
      <formula1>36526</formula1>
    </dataValidation>
    <dataValidation sqref="E2:E1001" showDropDown="0" showInputMessage="0" showErrorMessage="1" allowBlank="1" error="Digite o valor sem sinal. Use a coluna Tipo para dizer se é entrada ou saída." type="decimal" operator="greaterThanOrEqual">
      <formula1>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0646B"/>
    <outlinePr summaryBelow="1" summaryRight="1"/>
    <pageSetUpPr/>
  </sheetPr>
  <dimension ref="A1:D31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</cols>
  <sheetData>
    <row r="1">
      <c r="A1" s="23" t="inlineStr">
        <is>
          <t>Categoria</t>
        </is>
      </c>
      <c r="B1" s="23" t="inlineStr">
        <is>
          <t>Tipo</t>
        </is>
      </c>
      <c r="D1" s="9" t="inlineStr">
        <is>
          <t>Até 30 categorias. Escreva o nome e escolha Entrada ou Saída.</t>
        </is>
      </c>
    </row>
    <row r="2">
      <c r="A2" s="13" t="inlineStr">
        <is>
          <t>Vendas à vista</t>
        </is>
      </c>
      <c r="B2" s="13" t="inlineStr">
        <is>
          <t>Entrada</t>
        </is>
      </c>
    </row>
    <row r="3">
      <c r="A3" s="13" t="inlineStr">
        <is>
          <t>Recebimento de parcelas</t>
        </is>
      </c>
      <c r="B3" s="13" t="inlineStr">
        <is>
          <t>Entrada</t>
        </is>
      </c>
    </row>
    <row r="4">
      <c r="A4" s="13" t="inlineStr">
        <is>
          <t>Serviços prestados</t>
        </is>
      </c>
      <c r="B4" s="13" t="inlineStr">
        <is>
          <t>Entrada</t>
        </is>
      </c>
    </row>
    <row r="5">
      <c r="A5" s="13" t="inlineStr">
        <is>
          <t>Outras entradas</t>
        </is>
      </c>
      <c r="B5" s="13" t="inlineStr">
        <is>
          <t>Entrada</t>
        </is>
      </c>
    </row>
    <row r="6">
      <c r="A6" s="13" t="inlineStr">
        <is>
          <t>Fornecedores e compras</t>
        </is>
      </c>
      <c r="B6" s="13" t="inlineStr">
        <is>
          <t>Saída</t>
        </is>
      </c>
    </row>
    <row r="7">
      <c r="A7" s="13" t="inlineStr">
        <is>
          <t>Aluguel</t>
        </is>
      </c>
      <c r="B7" s="13" t="inlineStr">
        <is>
          <t>Saída</t>
        </is>
      </c>
    </row>
    <row r="8">
      <c r="A8" s="13" t="inlineStr">
        <is>
          <t>Salários e encargos</t>
        </is>
      </c>
      <c r="B8" s="13" t="inlineStr">
        <is>
          <t>Saída</t>
        </is>
      </c>
    </row>
    <row r="9">
      <c r="A9" s="13" t="inlineStr">
        <is>
          <t>Pró-labore</t>
        </is>
      </c>
      <c r="B9" s="13" t="inlineStr">
        <is>
          <t>Saída</t>
        </is>
      </c>
    </row>
    <row r="10">
      <c r="A10" s="13" t="inlineStr">
        <is>
          <t>Impostos</t>
        </is>
      </c>
      <c r="B10" s="13" t="inlineStr">
        <is>
          <t>Saída</t>
        </is>
      </c>
    </row>
    <row r="11">
      <c r="A11" s="13" t="inlineStr">
        <is>
          <t>Água, luz e internet</t>
        </is>
      </c>
      <c r="B11" s="13" t="inlineStr">
        <is>
          <t>Saída</t>
        </is>
      </c>
    </row>
    <row r="12">
      <c r="A12" s="13" t="inlineStr">
        <is>
          <t>Tarifas de banco e maquininha</t>
        </is>
      </c>
      <c r="B12" s="13" t="inlineStr">
        <is>
          <t>Saída</t>
        </is>
      </c>
    </row>
    <row r="13">
      <c r="A13" s="13" t="inlineStr">
        <is>
          <t>Marketing</t>
        </is>
      </c>
      <c r="B13" s="13" t="inlineStr">
        <is>
          <t>Saída</t>
        </is>
      </c>
    </row>
    <row r="14">
      <c r="A14" s="13" t="inlineStr">
        <is>
          <t>Transporte e combustível</t>
        </is>
      </c>
      <c r="B14" s="13" t="inlineStr">
        <is>
          <t>Saída</t>
        </is>
      </c>
    </row>
    <row r="15">
      <c r="A15" s="13" t="inlineStr">
        <is>
          <t>Sistemas e assinaturas</t>
        </is>
      </c>
      <c r="B15" s="13" t="inlineStr">
        <is>
          <t>Saída</t>
        </is>
      </c>
    </row>
    <row r="16">
      <c r="A16" s="13" t="inlineStr">
        <is>
          <t>Outras saídas</t>
        </is>
      </c>
      <c r="B16" s="13" t="inlineStr">
        <is>
          <t>Saída</t>
        </is>
      </c>
    </row>
    <row r="17">
      <c r="A17" s="13" t="n"/>
      <c r="B17" s="13" t="n"/>
    </row>
    <row r="18">
      <c r="A18" s="13" t="n"/>
      <c r="B18" s="13" t="n"/>
    </row>
    <row r="19">
      <c r="A19" s="13" t="n"/>
      <c r="B19" s="13" t="n"/>
    </row>
    <row r="20">
      <c r="A20" s="13" t="n"/>
      <c r="B20" s="13" t="n"/>
    </row>
    <row r="21">
      <c r="A21" s="13" t="n"/>
      <c r="B21" s="13" t="n"/>
    </row>
    <row r="22">
      <c r="A22" s="13" t="n"/>
      <c r="B22" s="13" t="n"/>
    </row>
    <row r="23">
      <c r="A23" s="13" t="n"/>
      <c r="B23" s="13" t="n"/>
    </row>
    <row r="24">
      <c r="A24" s="13" t="n"/>
      <c r="B24" s="13" t="n"/>
    </row>
    <row r="25">
      <c r="A25" s="13" t="n"/>
      <c r="B25" s="13" t="n"/>
    </row>
    <row r="26">
      <c r="A26" s="13" t="n"/>
      <c r="B26" s="13" t="n"/>
    </row>
    <row r="27">
      <c r="A27" s="13" t="n"/>
      <c r="B27" s="13" t="n"/>
    </row>
    <row r="28">
      <c r="A28" s="13" t="n"/>
      <c r="B28" s="13" t="n"/>
    </row>
    <row r="29">
      <c r="A29" s="13" t="n"/>
      <c r="B29" s="13" t="n"/>
    </row>
    <row r="30">
      <c r="A30" s="13" t="n"/>
      <c r="B30" s="13" t="n"/>
    </row>
    <row r="31">
      <c r="A31" s="13" t="n"/>
      <c r="B31" s="13" t="n"/>
    </row>
  </sheetData>
  <dataValidations count="1">
    <dataValidation sqref="B2:B31" showDropDown="0" showInputMessage="0" showErrorMessage="0" allowBlank="1" type="list">
      <formula1>"Entrada,Saída"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Gestor+ · J&amp;G Consultorias</dc:creator>
  <dc:title>Planilha de fluxo de caixa</dc:title>
  <dcterms:created xsi:type="dcterms:W3CDTF">2026-10-28T18:12:47Z</dcterms:created>
  <dcterms:modified xsi:type="dcterms:W3CDTF">2026-10-28T18:12:47Z</dcterms:modified>
</cp:coreProperties>
</file>